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" sheetId="2" r:id="rId2"/>
    <sheet name="Сп5" sheetId="3" r:id="rId3"/>
    <sheet name="5стр1" sheetId="4" r:id="rId4"/>
    <sheet name="5стр2" sheetId="5" r:id="rId5"/>
    <sheet name="Сп4" sheetId="6" r:id="rId6"/>
    <sheet name="4" sheetId="7" r:id="rId7"/>
    <sheet name="Сп3" sheetId="8" r:id="rId8"/>
    <sheet name="3" sheetId="9" r:id="rId9"/>
    <sheet name="Сп2" sheetId="10" r:id="rId10"/>
    <sheet name="2стр1" sheetId="11" r:id="rId11"/>
    <sheet name="2стр2" sheetId="12" r:id="rId12"/>
    <sheet name="Сп1" sheetId="13" r:id="rId13"/>
    <sheet name="1стр1" sheetId="14" r:id="rId14"/>
    <sheet name="1стр2" sheetId="15" r:id="rId15"/>
    <sheet name="СпК" sheetId="16" r:id="rId16"/>
    <sheet name="Кстр1" sheetId="17" r:id="rId17"/>
    <sheet name="Кстр2" sheetId="18" r:id="rId18"/>
    <sheet name="СпМ" sheetId="19" r:id="rId19"/>
    <sheet name="Мстр1" sheetId="20" r:id="rId20"/>
    <sheet name="Мстр2" sheetId="21" r:id="rId21"/>
  </sheets>
  <definedNames>
    <definedName name="_xlnm.Print_Area" localSheetId="13">'1стр1'!$A$1:$G$76</definedName>
    <definedName name="_xlnm.Print_Area" localSheetId="14">'1стр2'!$A$1:$K$76</definedName>
    <definedName name="_xlnm.Print_Area" localSheetId="10">'2стр1'!$A$1:$G$76</definedName>
    <definedName name="_xlnm.Print_Area" localSheetId="11">'2стр2'!$A$1:$K$76</definedName>
    <definedName name="_xlnm.Print_Area" localSheetId="8">'3'!$A$1:$J$36</definedName>
    <definedName name="_xlnm.Print_Area" localSheetId="6">'4'!$A$1:$J$72</definedName>
    <definedName name="_xlnm.Print_Area" localSheetId="3">'5стр1'!$A$1:$G$76</definedName>
    <definedName name="_xlnm.Print_Area" localSheetId="4">'5стр2'!$A$1:$K$76</definedName>
    <definedName name="_xlnm.Print_Area" localSheetId="1">'6'!$A$1:$J$72</definedName>
    <definedName name="_xlnm.Print_Area" localSheetId="16">'Кстр1'!$A$1:$G$76</definedName>
    <definedName name="_xlnm.Print_Area" localSheetId="17">'Кстр2'!$A$1:$K$76</definedName>
    <definedName name="_xlnm.Print_Area" localSheetId="19">'Мстр1'!$A$1:$G$76</definedName>
    <definedName name="_xlnm.Print_Area" localSheetId="20">'Мстр2'!$A$1:$K$76</definedName>
    <definedName name="_xlnm.Print_Area" localSheetId="12">'Сп1'!$A$1:$I$36</definedName>
    <definedName name="_xlnm.Print_Area" localSheetId="9">'Сп2'!$A$1:$I$36</definedName>
    <definedName name="_xlnm.Print_Area" localSheetId="7">'Сп3'!$A$1:$I$12</definedName>
    <definedName name="_xlnm.Print_Area" localSheetId="5">'Сп4'!$A$1:$I$20</definedName>
    <definedName name="_xlnm.Print_Area" localSheetId="2">'Сп5'!$A$1:$I$36</definedName>
    <definedName name="_xlnm.Print_Area" localSheetId="0">'Сп6'!$A$1:$I$20</definedName>
    <definedName name="_xlnm.Print_Area" localSheetId="15">'СпК'!$A$1:$I$36</definedName>
    <definedName name="_xlnm.Print_Area" localSheetId="18">'СпМ'!$A$1:$I$36</definedName>
  </definedNames>
  <calcPr fullCalcOnLoad="1" refMode="R1C1"/>
</workbook>
</file>

<file path=xl/sharedStrings.xml><?xml version="1.0" encoding="utf-8"?>
<sst xmlns="http://schemas.openxmlformats.org/spreadsheetml/2006/main" count="919" uniqueCount="168">
  <si>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</si>
  <si>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</si>
  <si>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</si>
  <si>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</si>
  <si>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</si>
  <si>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</si>
  <si>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</si>
  <si>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</si>
  <si>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</si>
  <si>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</si>
  <si>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</si>
  <si>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</si>
  <si>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</si>
  <si>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</si>
  <si>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</si>
  <si>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</si>
  <si>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</si>
  <si>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</si>
  <si>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</si>
  <si>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</si>
  <si>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</si>
  <si>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</si>
  <si>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</si>
  <si>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</si>
  <si>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</si>
  <si>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</si>
  <si>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</si>
  <si>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</si>
  <si>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</si>
  <si>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</si>
  <si>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</si>
  <si>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</si>
  <si>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</si>
  <si>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</si>
  <si>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"Аптечный двор"</t>
  </si>
  <si>
    <t>21 ноября 2009 г.</t>
  </si>
  <si>
    <t>Яковлев Михаил</t>
  </si>
  <si>
    <t>Аристов Александр</t>
  </si>
  <si>
    <t>Аббасов Рустамхон</t>
  </si>
  <si>
    <t>Валеев Риф</t>
  </si>
  <si>
    <t>Харламов Руслан</t>
  </si>
  <si>
    <t>Фоминых Дмитрий</t>
  </si>
  <si>
    <t>Максютов Азат</t>
  </si>
  <si>
    <t>Кузнецов Александр</t>
  </si>
  <si>
    <t>Исмайлов Азат</t>
  </si>
  <si>
    <t>Урманов Артур</t>
  </si>
  <si>
    <t>Срумов Антон</t>
  </si>
  <si>
    <t>Шариков Сергей</t>
  </si>
  <si>
    <t>Мазурин Александр</t>
  </si>
  <si>
    <t>Шакуров Нафис</t>
  </si>
  <si>
    <t>Лежнев Артем</t>
  </si>
  <si>
    <t>Шапошников Александр</t>
  </si>
  <si>
    <t>Аюпов Айдар</t>
  </si>
  <si>
    <t>Бакиров Наиль</t>
  </si>
  <si>
    <t>Хайруллин Ренат</t>
  </si>
  <si>
    <t>Хабиров Марс</t>
  </si>
  <si>
    <t>Фаткулин Раис</t>
  </si>
  <si>
    <t>Сазонов Николай</t>
  </si>
  <si>
    <t>Мазурин Викентий</t>
  </si>
  <si>
    <t>Ларионов Сергей</t>
  </si>
  <si>
    <t>Файзуллин Тимур</t>
  </si>
  <si>
    <t>Тодрамович Александр</t>
  </si>
  <si>
    <t>Халимонов Евгений</t>
  </si>
  <si>
    <t>Семенов Константин</t>
  </si>
  <si>
    <t>Толкачев Иван</t>
  </si>
  <si>
    <t>Давлетов Тимур</t>
  </si>
  <si>
    <t>1/2 финала Турнира "Аптечный двор"</t>
  </si>
  <si>
    <t>15 ноября 2009 г.</t>
  </si>
  <si>
    <t>Сафиуллин Азат</t>
  </si>
  <si>
    <t>Шакиров Ильяс</t>
  </si>
  <si>
    <t>Семенов Юрий</t>
  </si>
  <si>
    <t>Вафин Егор</t>
  </si>
  <si>
    <t>Прокофьев Михаил</t>
  </si>
  <si>
    <t>Хубатулин Ринат</t>
  </si>
  <si>
    <t>Бикбулатов Ильдар</t>
  </si>
  <si>
    <t>Коробко Павел</t>
  </si>
  <si>
    <t>Курбаншоева Лесана</t>
  </si>
  <si>
    <t>Усков Сергей</t>
  </si>
  <si>
    <t>Стародубцев Олег</t>
  </si>
  <si>
    <t>Гайфуллин Кемаль</t>
  </si>
  <si>
    <t>Хисматуллина Аделина</t>
  </si>
  <si>
    <t>Могилевская Инесса</t>
  </si>
  <si>
    <t>Тарараев Петр</t>
  </si>
  <si>
    <t>Усманова Элина</t>
  </si>
  <si>
    <t>Алмаев Раис</t>
  </si>
  <si>
    <t>Андреев Вячеслав</t>
  </si>
  <si>
    <t>Ключников Артем</t>
  </si>
  <si>
    <t>Зайд Владимир</t>
  </si>
  <si>
    <t>Муньос-диас Эрнесто</t>
  </si>
  <si>
    <t>Куршев Алексей</t>
  </si>
  <si>
    <t>1/4 финала Турнира "Аптечный двор"</t>
  </si>
  <si>
    <t>7 ноября 2009 г.</t>
  </si>
  <si>
    <t>Барышев Сергей</t>
  </si>
  <si>
    <t>Мухамадеев Артур</t>
  </si>
  <si>
    <t>Насыров Илдар</t>
  </si>
  <si>
    <t>Гайнанов Азат</t>
  </si>
  <si>
    <t>Хадарин Артем</t>
  </si>
  <si>
    <t>Полушин Сергей</t>
  </si>
  <si>
    <t>Закареев Али</t>
  </si>
  <si>
    <t>Молодцов Вадим</t>
  </si>
  <si>
    <t>Лось Андрей</t>
  </si>
  <si>
    <t>Нестеренко Георгий</t>
  </si>
  <si>
    <t>Мухамадиев Наиль</t>
  </si>
  <si>
    <t>Расулев Азат</t>
  </si>
  <si>
    <t>Краснова Светлана</t>
  </si>
  <si>
    <t>Пермяков Никита</t>
  </si>
  <si>
    <t>Ишметов Александр</t>
  </si>
  <si>
    <t>Апакетов Эдуард</t>
  </si>
  <si>
    <t>Сабиров Дмитрий</t>
  </si>
  <si>
    <t>Терехин Виктор</t>
  </si>
  <si>
    <t>Коновалов Александр</t>
  </si>
  <si>
    <t>Клементьева Елена</t>
  </si>
  <si>
    <t>Медведев Анатолий</t>
  </si>
  <si>
    <t>Горбунов Вячеслав</t>
  </si>
  <si>
    <t>1/8 финала Турнира "Аптечный двор"</t>
  </si>
  <si>
    <t>31 октября 2009 г.</t>
  </si>
  <si>
    <t>Ямалетдинов Азамат</t>
  </si>
  <si>
    <t>Ишбулатов Флюр</t>
  </si>
  <si>
    <t>Осинский Александр</t>
  </si>
  <si>
    <t>Лукьянова Ирина</t>
  </si>
  <si>
    <t>Ларионов Дмитрий</t>
  </si>
  <si>
    <t>Ларионов Юрий</t>
  </si>
  <si>
    <t>Грошев Юрий</t>
  </si>
  <si>
    <t>Фоминых Илья</t>
  </si>
  <si>
    <t>Саитов Ринат</t>
  </si>
  <si>
    <t>Шаяхметов Азамат</t>
  </si>
  <si>
    <t>Медведев Тарас</t>
  </si>
  <si>
    <t>1/16 финала Турнира "Аптечный двор"</t>
  </si>
  <si>
    <t>25 октября 2009 г.</t>
  </si>
  <si>
    <t>Гайфуллин Роберт</t>
  </si>
  <si>
    <t>Ерыкалин Юрий</t>
  </si>
  <si>
    <t>Мирвалиева Альфия</t>
  </si>
  <si>
    <t>Молдаванцев Никита</t>
  </si>
  <si>
    <t>1/32 финала "Аптечный двор"</t>
  </si>
  <si>
    <t>18 октября 2009 г.</t>
  </si>
  <si>
    <t>Валеев Ильмир</t>
  </si>
  <si>
    <t>Аминов Артур</t>
  </si>
  <si>
    <t>Лазарев Игорь</t>
  </si>
  <si>
    <t>Гилемханова Дина</t>
  </si>
  <si>
    <t>Жукова Анастасия</t>
  </si>
  <si>
    <t>Запылихин Юрий</t>
  </si>
  <si>
    <t>Закиров Ильнар</t>
  </si>
  <si>
    <t>Макаров Дмитрий</t>
  </si>
  <si>
    <t>Гилемханов Ильгиз</t>
  </si>
  <si>
    <t>Халимонова Мария</t>
  </si>
  <si>
    <t>Рогацевич Данил</t>
  </si>
  <si>
    <t>1/64 финала Турнира "Аптечный двор"</t>
  </si>
  <si>
    <t>10 октября 2009 г.</t>
  </si>
  <si>
    <t>Лукьянов Роман</t>
  </si>
  <si>
    <t>Черемных Игорь</t>
  </si>
  <si>
    <t>Балхияров Алмаз</t>
  </si>
  <si>
    <t>Сиротенко Вадим</t>
  </si>
  <si>
    <t>Холодилина Глафира</t>
  </si>
  <si>
    <t>Гаскаров Динар</t>
  </si>
  <si>
    <t>Мансуров Данар</t>
  </si>
  <si>
    <t>Загидуллин Олег</t>
  </si>
  <si>
    <t>Сафарова Альфия</t>
  </si>
  <si>
    <t>Токарева Екатерина</t>
  </si>
  <si>
    <t>Шерманова Оксана</t>
  </si>
  <si>
    <t>Самойленко Александр</t>
  </si>
  <si>
    <t>1/132 финала Турнира "Аптечный двор"</t>
  </si>
  <si>
    <t>3 октября 2009 г.</t>
  </si>
  <si>
    <t>Зверс Марк</t>
  </si>
  <si>
    <t>Зверс Виктория</t>
  </si>
  <si>
    <t>Ижбулдина Полина</t>
  </si>
  <si>
    <t>Ирдуганов Сергей</t>
  </si>
  <si>
    <t>Зайнутдинов Наиль</t>
  </si>
  <si>
    <t>Искаков Салават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</si>
</sst>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6" fillId="2" borderId="2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7" fillId="2" borderId="1" xfId="0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right" vertical="center"/>
    </xf>
    <xf numFmtId="0" fontId="16" fillId="2" borderId="7" xfId="0" applyFont="1" applyFill="1" applyBorder="1" applyAlignment="1">
      <alignment vertical="center"/>
    </xf>
    <xf numFmtId="0" fontId="17" fillId="2" borderId="3" xfId="0" applyFont="1" applyFill="1" applyBorder="1" applyAlignment="1" applyProtection="1">
      <alignment horizontal="left"/>
      <protection/>
    </xf>
    <xf numFmtId="0" fontId="16" fillId="2" borderId="4" xfId="0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/>
      <protection/>
    </xf>
    <xf numFmtId="0" fontId="12" fillId="2" borderId="0" xfId="0" applyFont="1" applyFill="1" applyAlignment="1" applyProtection="1">
      <alignment horizontal="center"/>
      <protection/>
    </xf>
    <xf numFmtId="0" fontId="19" fillId="2" borderId="1" xfId="0" applyFont="1" applyFill="1" applyBorder="1" applyAlignment="1" applyProtection="1">
      <alignment horizontal="left"/>
      <protection/>
    </xf>
    <xf numFmtId="0" fontId="19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160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161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162</v>
      </c>
      <c r="B5" s="28">
        <v>1</v>
      </c>
      <c r="C5" s="26" t="str">
        <f>6!F20</f>
        <v>Сафарова Альфия</v>
      </c>
      <c r="D5" s="25"/>
      <c r="E5" s="25"/>
      <c r="F5" s="25"/>
      <c r="G5" s="25"/>
      <c r="H5" s="25"/>
      <c r="I5" s="25"/>
    </row>
    <row r="6" spans="1:9" ht="18">
      <c r="A6" s="27" t="s">
        <v>163</v>
      </c>
      <c r="B6" s="28">
        <v>2</v>
      </c>
      <c r="C6" s="26" t="str">
        <f>6!F31</f>
        <v>Мирвалиева Альфия</v>
      </c>
      <c r="D6" s="25"/>
      <c r="E6" s="25"/>
      <c r="F6" s="25"/>
      <c r="G6" s="25"/>
      <c r="H6" s="25"/>
      <c r="I6" s="25"/>
    </row>
    <row r="7" spans="1:9" ht="18">
      <c r="A7" s="27" t="s">
        <v>155</v>
      </c>
      <c r="B7" s="28">
        <v>3</v>
      </c>
      <c r="C7" s="26" t="str">
        <f>6!G43</f>
        <v>Зверс Марк</v>
      </c>
      <c r="D7" s="25"/>
      <c r="E7" s="25"/>
      <c r="F7" s="25"/>
      <c r="G7" s="25"/>
      <c r="H7" s="25"/>
      <c r="I7" s="25"/>
    </row>
    <row r="8" spans="1:9" ht="18">
      <c r="A8" s="27" t="s">
        <v>164</v>
      </c>
      <c r="B8" s="28">
        <v>4</v>
      </c>
      <c r="C8" s="26" t="str">
        <f>6!G51</f>
        <v>Искаков Салават</v>
      </c>
      <c r="D8" s="25"/>
      <c r="E8" s="25"/>
      <c r="F8" s="25"/>
      <c r="G8" s="25"/>
      <c r="H8" s="25"/>
      <c r="I8" s="25"/>
    </row>
    <row r="9" spans="1:9" ht="18">
      <c r="A9" s="27" t="s">
        <v>131</v>
      </c>
      <c r="B9" s="28">
        <v>5</v>
      </c>
      <c r="C9" s="26" t="str">
        <f>6!C55</f>
        <v>Зайнутдинов Наиль</v>
      </c>
      <c r="D9" s="25"/>
      <c r="E9" s="25"/>
      <c r="F9" s="25"/>
      <c r="G9" s="25"/>
      <c r="H9" s="25"/>
      <c r="I9" s="25"/>
    </row>
    <row r="10" spans="1:9" ht="18">
      <c r="A10" s="27" t="s">
        <v>165</v>
      </c>
      <c r="B10" s="28">
        <v>6</v>
      </c>
      <c r="C10" s="26" t="str">
        <f>6!C57</f>
        <v>Загидуллин Олег</v>
      </c>
      <c r="D10" s="25"/>
      <c r="E10" s="25"/>
      <c r="F10" s="25"/>
      <c r="G10" s="25"/>
      <c r="H10" s="25"/>
      <c r="I10" s="25"/>
    </row>
    <row r="11" spans="1:9" ht="18">
      <c r="A11" s="27" t="s">
        <v>156</v>
      </c>
      <c r="B11" s="28">
        <v>7</v>
      </c>
      <c r="C11" s="26" t="str">
        <f>6!C60</f>
        <v>Ирдуганов Сергей</v>
      </c>
      <c r="D11" s="25"/>
      <c r="E11" s="25"/>
      <c r="F11" s="25"/>
      <c r="G11" s="25"/>
      <c r="H11" s="25"/>
      <c r="I11" s="25"/>
    </row>
    <row r="12" spans="1:9" ht="18">
      <c r="A12" s="27" t="s">
        <v>166</v>
      </c>
      <c r="B12" s="28">
        <v>8</v>
      </c>
      <c r="C12" s="26" t="str">
        <f>6!C62</f>
        <v>Ижбулдина Полина</v>
      </c>
      <c r="D12" s="25"/>
      <c r="E12" s="25"/>
      <c r="F12" s="25"/>
      <c r="G12" s="25"/>
      <c r="H12" s="25"/>
      <c r="I12" s="25"/>
    </row>
    <row r="13" spans="1:9" ht="18">
      <c r="A13" s="27" t="s">
        <v>167</v>
      </c>
      <c r="B13" s="28">
        <v>9</v>
      </c>
      <c r="C13" s="26" t="str">
        <f>6!G57</f>
        <v>Зверс Виктория</v>
      </c>
      <c r="D13" s="25"/>
      <c r="E13" s="25"/>
      <c r="F13" s="25"/>
      <c r="G13" s="25"/>
      <c r="H13" s="25"/>
      <c r="I13" s="25"/>
    </row>
    <row r="14" spans="1:9" ht="18">
      <c r="A14" s="27" t="s">
        <v>32</v>
      </c>
      <c r="B14" s="28">
        <v>10</v>
      </c>
      <c r="C14" s="26">
        <f>6!G60</f>
        <v>0</v>
      </c>
      <c r="D14" s="25"/>
      <c r="E14" s="25"/>
      <c r="F14" s="25"/>
      <c r="G14" s="25"/>
      <c r="H14" s="25"/>
      <c r="I14" s="25"/>
    </row>
    <row r="15" spans="1:9" ht="18">
      <c r="A15" s="27" t="s">
        <v>32</v>
      </c>
      <c r="B15" s="28">
        <v>11</v>
      </c>
      <c r="C15" s="26">
        <f>6!G64</f>
        <v>0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6!G66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6!D67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6!D70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6!G69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6!G71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114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115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98</v>
      </c>
      <c r="B5" s="28">
        <v>1</v>
      </c>
      <c r="C5" s="26" t="str">
        <f>2стр1!G36</f>
        <v>Расулев Азат</v>
      </c>
      <c r="D5" s="25"/>
      <c r="E5" s="25"/>
      <c r="F5" s="25"/>
      <c r="G5" s="25"/>
      <c r="H5" s="25"/>
      <c r="I5" s="25"/>
    </row>
    <row r="6" spans="1:9" ht="18">
      <c r="A6" s="27" t="s">
        <v>103</v>
      </c>
      <c r="B6" s="28">
        <v>2</v>
      </c>
      <c r="C6" s="26" t="str">
        <f>2стр1!G56</f>
        <v>Терехин Виктор</v>
      </c>
      <c r="D6" s="25"/>
      <c r="E6" s="25"/>
      <c r="F6" s="25"/>
      <c r="G6" s="25"/>
      <c r="H6" s="25"/>
      <c r="I6" s="25"/>
    </row>
    <row r="7" spans="1:9" ht="18">
      <c r="A7" s="27" t="s">
        <v>116</v>
      </c>
      <c r="B7" s="28">
        <v>3</v>
      </c>
      <c r="C7" s="26" t="str">
        <f>2стр2!I22</f>
        <v>Апакетов Эдуард</v>
      </c>
      <c r="D7" s="25"/>
      <c r="E7" s="25"/>
      <c r="F7" s="25"/>
      <c r="G7" s="25"/>
      <c r="H7" s="25"/>
      <c r="I7" s="25"/>
    </row>
    <row r="8" spans="1:9" ht="18">
      <c r="A8" s="27" t="s">
        <v>101</v>
      </c>
      <c r="B8" s="28">
        <v>4</v>
      </c>
      <c r="C8" s="26" t="str">
        <f>2стр2!I32</f>
        <v>Нестеренко Георгий</v>
      </c>
      <c r="D8" s="25"/>
      <c r="E8" s="25"/>
      <c r="F8" s="25"/>
      <c r="G8" s="25"/>
      <c r="H8" s="25"/>
      <c r="I8" s="25"/>
    </row>
    <row r="9" spans="1:9" ht="18">
      <c r="A9" s="27" t="s">
        <v>117</v>
      </c>
      <c r="B9" s="28">
        <v>5</v>
      </c>
      <c r="C9" s="26" t="str">
        <f>2стр1!G63</f>
        <v>Закареев Али</v>
      </c>
      <c r="D9" s="25"/>
      <c r="E9" s="25"/>
      <c r="F9" s="25"/>
      <c r="G9" s="25"/>
      <c r="H9" s="25"/>
      <c r="I9" s="25"/>
    </row>
    <row r="10" spans="1:9" ht="18">
      <c r="A10" s="27" t="s">
        <v>118</v>
      </c>
      <c r="B10" s="28">
        <v>6</v>
      </c>
      <c r="C10" s="26" t="str">
        <f>2стр1!G65</f>
        <v>Ямалетдинов Азамат</v>
      </c>
      <c r="D10" s="25"/>
      <c r="E10" s="25"/>
      <c r="F10" s="25"/>
      <c r="G10" s="25"/>
      <c r="H10" s="25"/>
      <c r="I10" s="25"/>
    </row>
    <row r="11" spans="1:9" ht="18">
      <c r="A11" s="27" t="s">
        <v>107</v>
      </c>
      <c r="B11" s="28">
        <v>7</v>
      </c>
      <c r="C11" s="26" t="str">
        <f>2стр1!G68</f>
        <v>Ларионов Юрий</v>
      </c>
      <c r="D11" s="25"/>
      <c r="E11" s="25"/>
      <c r="F11" s="25"/>
      <c r="G11" s="25"/>
      <c r="H11" s="25"/>
      <c r="I11" s="25"/>
    </row>
    <row r="12" spans="1:9" ht="18">
      <c r="A12" s="27" t="s">
        <v>119</v>
      </c>
      <c r="B12" s="28">
        <v>8</v>
      </c>
      <c r="C12" s="26" t="str">
        <f>2стр1!G70</f>
        <v>Грошев Юрий</v>
      </c>
      <c r="D12" s="25"/>
      <c r="E12" s="25"/>
      <c r="F12" s="25"/>
      <c r="G12" s="25"/>
      <c r="H12" s="25"/>
      <c r="I12" s="25"/>
    </row>
    <row r="13" spans="1:9" ht="18">
      <c r="A13" s="27" t="s">
        <v>120</v>
      </c>
      <c r="B13" s="28">
        <v>9</v>
      </c>
      <c r="C13" s="26" t="str">
        <f>2стр1!D72</f>
        <v>Ишбулатов Флюр</v>
      </c>
      <c r="D13" s="25"/>
      <c r="E13" s="25"/>
      <c r="F13" s="25"/>
      <c r="G13" s="25"/>
      <c r="H13" s="25"/>
      <c r="I13" s="25"/>
    </row>
    <row r="14" spans="1:9" ht="18">
      <c r="A14" s="27" t="s">
        <v>86</v>
      </c>
      <c r="B14" s="28">
        <v>10</v>
      </c>
      <c r="C14" s="26" t="str">
        <f>2стр1!D75</f>
        <v>Ключников Артем</v>
      </c>
      <c r="D14" s="25"/>
      <c r="E14" s="25"/>
      <c r="F14" s="25"/>
      <c r="G14" s="25"/>
      <c r="H14" s="25"/>
      <c r="I14" s="25"/>
    </row>
    <row r="15" spans="1:9" ht="18">
      <c r="A15" s="27" t="s">
        <v>121</v>
      </c>
      <c r="B15" s="28">
        <v>11</v>
      </c>
      <c r="C15" s="26" t="str">
        <f>2стр1!G73</f>
        <v>Осинский Александр</v>
      </c>
      <c r="D15" s="25"/>
      <c r="E15" s="25"/>
      <c r="F15" s="25"/>
      <c r="G15" s="25"/>
      <c r="H15" s="25"/>
      <c r="I15" s="25"/>
    </row>
    <row r="16" spans="1:9" ht="18">
      <c r="A16" s="27" t="s">
        <v>122</v>
      </c>
      <c r="B16" s="28">
        <v>12</v>
      </c>
      <c r="C16" s="26" t="str">
        <f>2стр1!G75</f>
        <v>Ларионов Дмитрий</v>
      </c>
      <c r="D16" s="25"/>
      <c r="E16" s="25"/>
      <c r="F16" s="25"/>
      <c r="G16" s="25"/>
      <c r="H16" s="25"/>
      <c r="I16" s="25"/>
    </row>
    <row r="17" spans="1:9" ht="18">
      <c r="A17" s="27" t="s">
        <v>123</v>
      </c>
      <c r="B17" s="28">
        <v>13</v>
      </c>
      <c r="C17" s="26" t="str">
        <f>2стр2!I40</f>
        <v>Медведев Анатолий</v>
      </c>
      <c r="D17" s="25"/>
      <c r="E17" s="25"/>
      <c r="F17" s="25"/>
      <c r="G17" s="25"/>
      <c r="H17" s="25"/>
      <c r="I17" s="25"/>
    </row>
    <row r="18" spans="1:9" ht="18">
      <c r="A18" s="27" t="s">
        <v>124</v>
      </c>
      <c r="B18" s="28">
        <v>14</v>
      </c>
      <c r="C18" s="26" t="str">
        <f>2стр2!I44</f>
        <v>Лукьянова Ирина</v>
      </c>
      <c r="D18" s="25"/>
      <c r="E18" s="25"/>
      <c r="F18" s="25"/>
      <c r="G18" s="25"/>
      <c r="H18" s="25"/>
      <c r="I18" s="25"/>
    </row>
    <row r="19" spans="1:9" ht="18">
      <c r="A19" s="27" t="s">
        <v>125</v>
      </c>
      <c r="B19" s="28">
        <v>15</v>
      </c>
      <c r="C19" s="26" t="str">
        <f>2стр2!I46</f>
        <v>Саитов Ринат</v>
      </c>
      <c r="D19" s="25"/>
      <c r="E19" s="25"/>
      <c r="F19" s="25"/>
      <c r="G19" s="25"/>
      <c r="H19" s="25"/>
      <c r="I19" s="25"/>
    </row>
    <row r="20" spans="1:9" ht="18">
      <c r="A20" s="27" t="s">
        <v>109</v>
      </c>
      <c r="B20" s="28">
        <v>16</v>
      </c>
      <c r="C20" s="26" t="str">
        <f>2стр2!I48</f>
        <v>Фоминых Илья</v>
      </c>
      <c r="D20" s="25"/>
      <c r="E20" s="25"/>
      <c r="F20" s="25"/>
      <c r="G20" s="25"/>
      <c r="H20" s="25"/>
      <c r="I20" s="25"/>
    </row>
    <row r="21" spans="1:9" ht="18">
      <c r="A21" s="27" t="s">
        <v>112</v>
      </c>
      <c r="B21" s="28">
        <v>17</v>
      </c>
      <c r="C21" s="26" t="str">
        <f>2стр2!E44</f>
        <v>Шаяхметов Азамат</v>
      </c>
      <c r="D21" s="25"/>
      <c r="E21" s="25"/>
      <c r="F21" s="25"/>
      <c r="G21" s="25"/>
      <c r="H21" s="25"/>
      <c r="I21" s="25"/>
    </row>
    <row r="22" spans="1:9" ht="18">
      <c r="A22" s="27" t="s">
        <v>126</v>
      </c>
      <c r="B22" s="28">
        <v>18</v>
      </c>
      <c r="C22" s="26" t="str">
        <f>2стр2!E50</f>
        <v>Медведев Тарас</v>
      </c>
      <c r="D22" s="25"/>
      <c r="E22" s="25"/>
      <c r="F22" s="25"/>
      <c r="G22" s="25"/>
      <c r="H22" s="25"/>
      <c r="I22" s="25"/>
    </row>
    <row r="23" spans="1:9" ht="18">
      <c r="A23" s="27" t="s">
        <v>32</v>
      </c>
      <c r="B23" s="28">
        <v>19</v>
      </c>
      <c r="C23" s="26">
        <f>2стр2!E53</f>
        <v>0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20</v>
      </c>
      <c r="C24" s="26">
        <f>2стр2!E55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2стр2!I53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2стр2!I57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2стр2!I59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2стр2!I61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2стр2!E63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2стр2!E69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2стр2!E72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2стр2!E74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2стр2!I66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2стр2!I70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2стр2!I72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2стр2!I74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Сп2!A1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Сп2!A2</f>
        <v>1/8 финала Турнира "Аптечный двор"</v>
      </c>
      <c r="B2" s="31"/>
      <c r="C2" s="31"/>
      <c r="D2" s="31"/>
      <c r="E2" s="31"/>
      <c r="F2" s="31"/>
      <c r="G2" s="31"/>
    </row>
    <row r="3" spans="1:7" ht="15.75">
      <c r="A3" s="31" t="str">
        <f>Сп2!A3</f>
        <v>31 октября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Сп2!A5</f>
        <v>Закареев Али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98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Сп2!A36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109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Сп2!A21</f>
        <v>Медведев Анатолий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109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Сп2!A20</f>
        <v>Терехин Виктор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109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Сп2!A13</f>
        <v>Ларионов Дмитрий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120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Сп2!A28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120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Сп2!A29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119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Сп2!A12</f>
        <v>Лукьянова Ирина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109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Сп2!A9</f>
        <v>Ишбулатов Флюр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117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Сп2!A32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117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Сп2!A25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122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Сп2!A16</f>
        <v>Грошев Юрий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101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Сп2!A17</f>
        <v>Фоминых Илья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123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Сп2!A24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101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Сп2!A33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101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Сп2!A8</f>
        <v>Нестеренко Георгий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103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Сп2!A7</f>
        <v>Ямалетдинов Азамат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116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Сп2!A34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116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Сп2!A23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124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Сп2!A18</f>
        <v>Саитов Ринат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116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Сп2!A15</f>
        <v>Ларионов Юрий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121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Сп2!A26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118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Сп2!A31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118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Сп2!A10</f>
        <v>Осинский Александр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103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Сп2!A11</f>
        <v>Апакетов Эдуард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107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Сп2!A30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86</v>
      </c>
      <c r="E56" s="11"/>
      <c r="F56" s="18">
        <v>-31</v>
      </c>
      <c r="G56" s="6" t="str">
        <f>IF(G36=F20,F52,IF(G36=F52,F20,0))</f>
        <v>Терехин Виктор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Сп2!A27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86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Сп2!A14</f>
        <v>Ключников Артем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103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Сп2!A19</f>
        <v>Шаяхметов Азамат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125</v>
      </c>
      <c r="D62" s="11"/>
      <c r="E62" s="4">
        <v>-58</v>
      </c>
      <c r="F62" s="6" t="str">
        <f>IF(2стр2!H14=2стр2!G10,2стр2!G18,IF(2стр2!H14=2стр2!G18,2стр2!G10,0))</f>
        <v>Ямалетдинов Азамат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Сп2!A22</f>
        <v>Медведев Тарас</v>
      </c>
      <c r="C63" s="11"/>
      <c r="D63" s="11"/>
      <c r="E63" s="5"/>
      <c r="F63" s="7">
        <v>61</v>
      </c>
      <c r="G63" s="8" t="s">
        <v>98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103</v>
      </c>
      <c r="E64" s="4">
        <v>-59</v>
      </c>
      <c r="F64" s="10" t="str">
        <f>IF(2стр2!H30=2стр2!G26,2стр2!G34,IF(2стр2!H30=2стр2!G34,2стр2!G26,0))</f>
        <v>Закареев Али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Сп2!A35</f>
        <v>нет</v>
      </c>
      <c r="C65" s="11"/>
      <c r="D65" s="5"/>
      <c r="E65" s="5"/>
      <c r="F65" s="4">
        <v>-61</v>
      </c>
      <c r="G65" s="6" t="str">
        <f>IF(G63=F62,F64,IF(G63=F64,F62,0))</f>
        <v>Ямалетдинов Азамат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103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Сп2!A6</f>
        <v>Расулев Азат</v>
      </c>
      <c r="C67" s="5"/>
      <c r="D67" s="5"/>
      <c r="E67" s="4">
        <v>-56</v>
      </c>
      <c r="F67" s="6" t="str">
        <f>IF(2стр2!G10=2стр2!F6,2стр2!F14,IF(2стр2!G10=2стр2!F14,2стр2!F6,0))</f>
        <v>Ларионов Юрий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121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IF(2стр2!F6=2стр2!E4,2стр2!E8,IF(2стр2!F6=2стр2!E8,2стр2!E4,0))</f>
        <v>Ларионов Дмитрий</v>
      </c>
      <c r="C69" s="5"/>
      <c r="D69" s="5"/>
      <c r="E69" s="4">
        <v>-57</v>
      </c>
      <c r="F69" s="10" t="str">
        <f>IF(2стр2!G26=2стр2!F22,2стр2!F30,IF(2стр2!G26=2стр2!F30,2стр2!F22,0))</f>
        <v>Грошев Юрий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117</v>
      </c>
      <c r="D70" s="5"/>
      <c r="E70" s="5"/>
      <c r="F70" s="4">
        <v>-62</v>
      </c>
      <c r="G70" s="6" t="str">
        <f>IF(G68=F67,F69,IF(G68=F69,F67,0))</f>
        <v>Грошев Юрий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IF(2стр2!F14=2стр2!E12,2стр2!E16,IF(2стр2!F14=2стр2!E16,2стр2!E12,0))</f>
        <v>Ишбулатов Флюр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117</v>
      </c>
      <c r="E72" s="4">
        <v>-63</v>
      </c>
      <c r="F72" s="6" t="str">
        <f>IF(C70=B69,B71,IF(C70=B71,B69,0))</f>
        <v>Ларионов Дмитрий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IF(2стр2!F22=2стр2!E20,2стр2!E24,IF(2стр2!F22=2стр2!E24,2стр2!E20,0))</f>
        <v>Осинский Александр</v>
      </c>
      <c r="C73" s="11"/>
      <c r="D73" s="17" t="s">
        <v>6</v>
      </c>
      <c r="E73" s="5"/>
      <c r="F73" s="7">
        <v>66</v>
      </c>
      <c r="G73" s="8" t="s">
        <v>118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86</v>
      </c>
      <c r="D74" s="20"/>
      <c r="E74" s="4">
        <v>-64</v>
      </c>
      <c r="F74" s="10" t="str">
        <f>IF(C74=B73,B75,IF(C74=B75,B73,0))</f>
        <v>Осинский Александр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IF(2стр2!F30=2стр2!E28,2стр2!E32,IF(2стр2!F30=2стр2!E32,2стр2!E28,0))</f>
        <v>Ключников Артем</v>
      </c>
      <c r="C75" s="4">
        <v>-65</v>
      </c>
      <c r="D75" s="6" t="str">
        <f>IF(D72=C70,C74,IF(D72=C74,C70,0))</f>
        <v>Ключников Артем</v>
      </c>
      <c r="E75" s="5"/>
      <c r="F75" s="4">
        <v>-66</v>
      </c>
      <c r="G75" s="6" t="str">
        <f>IF(G73=F72,F74,IF(G73=F74,F72,0))</f>
        <v>Ларионов Дмитрий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Сп2!A1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Сп2!A2</f>
        <v>1/8 финала Турнира "Аптечный двор"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Сп2!A3</f>
        <v>31 октября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IF(2стр1!C6=2стр1!B5,2стр1!B7,IF(2стр1!C6=2стр1!B7,2стр1!B5,0))</f>
        <v>нет</v>
      </c>
      <c r="C4" s="5"/>
      <c r="D4" s="4">
        <v>-25</v>
      </c>
      <c r="E4" s="6" t="str">
        <f>IF(2стр1!E12=2стр1!D8,2стр1!D16,IF(2стр1!E12=2стр1!D16,2стр1!D8,0))</f>
        <v>Ларионов Дмитрий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112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IF(2стр1!C10=2стр1!B9,2стр1!B11,IF(2стр1!C10=2стр1!B11,2стр1!B9,0))</f>
        <v>Медведев Анатолий</v>
      </c>
      <c r="C6" s="7">
        <v>40</v>
      </c>
      <c r="D6" s="14" t="s">
        <v>112</v>
      </c>
      <c r="E6" s="7">
        <v>52</v>
      </c>
      <c r="F6" s="14" t="s">
        <v>107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IF(2стр1!D64=2стр1!C62,2стр1!C66,IF(2стр1!D64=2стр1!C66,2стр1!C62,0))</f>
        <v>Шаяхметов Азамат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IF(2стр1!C14=2стр1!B13,2стр1!B15,IF(2стр1!C14=2стр1!B15,2стр1!B13,0))</f>
        <v>нет</v>
      </c>
      <c r="C8" s="5"/>
      <c r="D8" s="7">
        <v>48</v>
      </c>
      <c r="E8" s="21" t="s">
        <v>107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IF(2стр1!C18=2стр1!B17,2стр1!B19,IF(2стр1!C18=2стр1!B19,2стр1!B17,0))</f>
        <v>нет</v>
      </c>
      <c r="C10" s="7">
        <v>41</v>
      </c>
      <c r="D10" s="21" t="s">
        <v>107</v>
      </c>
      <c r="E10" s="15"/>
      <c r="F10" s="7">
        <v>56</v>
      </c>
      <c r="G10" s="14" t="s">
        <v>107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IF(2стр1!D56=2стр1!C54,2стр1!C58,IF(2стр1!D56=2стр1!C58,2стр1!C54,0))</f>
        <v>Апакетов Эдуард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IF(2стр1!C22=2стр1!B21,2стр1!B23,IF(2стр1!C22=2стр1!B23,2стр1!B21,0))</f>
        <v>нет</v>
      </c>
      <c r="C12" s="5"/>
      <c r="D12" s="4">
        <v>-26</v>
      </c>
      <c r="E12" s="6" t="str">
        <f>IF(2стр1!E28=2стр1!D24,2стр1!D32,IF(2стр1!E28=2стр1!D32,2стр1!D24,0))</f>
        <v>Ишбулатов Флюр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IF(2стр1!C26=2стр1!B25,2стр1!B27,IF(2стр1!C26=2стр1!B27,2стр1!B25,0))</f>
        <v>нет</v>
      </c>
      <c r="C14" s="7">
        <v>42</v>
      </c>
      <c r="D14" s="14" t="s">
        <v>121</v>
      </c>
      <c r="E14" s="7">
        <v>53</v>
      </c>
      <c r="F14" s="21" t="s">
        <v>121</v>
      </c>
      <c r="G14" s="7">
        <v>58</v>
      </c>
      <c r="H14" s="14" t="s">
        <v>107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IF(2стр1!D48=2стр1!C46,2стр1!C50,IF(2стр1!D48=2стр1!C50,2стр1!C46,0))</f>
        <v>Ларионов Юрий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IF(2стр1!C30=2стр1!B29,2стр1!B31,IF(2стр1!C30=2стр1!B31,2стр1!B29,0))</f>
        <v>нет</v>
      </c>
      <c r="C16" s="5"/>
      <c r="D16" s="7">
        <v>49</v>
      </c>
      <c r="E16" s="21" t="s">
        <v>121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IF(2стр1!C34=2стр1!B33,2стр1!B35,IF(2стр1!C34=2стр1!B35,2стр1!B33,0))</f>
        <v>нет</v>
      </c>
      <c r="C18" s="7">
        <v>43</v>
      </c>
      <c r="D18" s="21" t="s">
        <v>124</v>
      </c>
      <c r="E18" s="15"/>
      <c r="F18" s="4">
        <v>-30</v>
      </c>
      <c r="G18" s="10" t="str">
        <f>IF(2стр1!F52=2стр1!E44,2стр1!E60,IF(2стр1!F52=2стр1!E60,2стр1!E44,0))</f>
        <v>Ямалетдинов Азамат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IF(2стр1!D40=2стр1!C38,2стр1!C42,IF(2стр1!D40=2стр1!C42,2стр1!C38,0))</f>
        <v>Саитов Ринат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IF(2стр1!C38=2стр1!B37,2стр1!B39,IF(2стр1!C38=2стр1!B39,2стр1!B37,0))</f>
        <v>нет</v>
      </c>
      <c r="C20" s="5"/>
      <c r="D20" s="4">
        <v>-27</v>
      </c>
      <c r="E20" s="6" t="str">
        <f>IF(2стр1!E44=2стр1!D40,2стр1!D48,IF(2стр1!E44=2стр1!D48,2стр1!D40,0))</f>
        <v>Осинский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IF(2стр1!C42=2стр1!B41,2стр1!B43,IF(2стр1!C42=2стр1!B43,2стр1!B41,0))</f>
        <v>нет</v>
      </c>
      <c r="C22" s="7">
        <v>44</v>
      </c>
      <c r="D22" s="14" t="s">
        <v>123</v>
      </c>
      <c r="E22" s="7">
        <v>54</v>
      </c>
      <c r="F22" s="14" t="s">
        <v>122</v>
      </c>
      <c r="G22" s="15"/>
      <c r="H22" s="7">
        <v>60</v>
      </c>
      <c r="I22" s="24" t="s">
        <v>107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IF(2стр1!D32=2стр1!C30,2стр1!C34,IF(2стр1!D32=2стр1!C34,2стр1!C30,0))</f>
        <v>Фоминых Илья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IF(2стр1!C46=2стр1!B45,2стр1!B47,IF(2стр1!C46=2стр1!B47,2стр1!B45,0))</f>
        <v>нет</v>
      </c>
      <c r="C24" s="5"/>
      <c r="D24" s="7">
        <v>50</v>
      </c>
      <c r="E24" s="21" t="s">
        <v>122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IF(2стр1!C50=2стр1!B49,2стр1!B51,IF(2стр1!C50=2стр1!B51,2стр1!B49,0))</f>
        <v>нет</v>
      </c>
      <c r="C26" s="7">
        <v>45</v>
      </c>
      <c r="D26" s="21" t="s">
        <v>122</v>
      </c>
      <c r="E26" s="15"/>
      <c r="F26" s="7">
        <v>57</v>
      </c>
      <c r="G26" s="14" t="s">
        <v>98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IF(2стр1!D24=2стр1!C22,2стр1!C26,IF(2стр1!D24=2стр1!C26,2стр1!C22,0))</f>
        <v>Грошев Юрий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IF(2стр1!C54=2стр1!B53,2стр1!B55,IF(2стр1!C54=2стр1!B55,2стр1!B53,0))</f>
        <v>нет</v>
      </c>
      <c r="C28" s="5"/>
      <c r="D28" s="4">
        <v>-28</v>
      </c>
      <c r="E28" s="6" t="str">
        <f>IF(2стр1!E60=2стр1!D56,2стр1!D64,IF(2стр1!E60=2стр1!D64,2стр1!D56,0))</f>
        <v>Ключников Артем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IF(2стр1!C58=2стр1!B57,2стр1!B59,IF(2стр1!C58=2стр1!B59,2стр1!B57,0))</f>
        <v>нет</v>
      </c>
      <c r="C30" s="7">
        <v>46</v>
      </c>
      <c r="D30" s="14" t="s">
        <v>119</v>
      </c>
      <c r="E30" s="7">
        <v>55</v>
      </c>
      <c r="F30" s="21" t="s">
        <v>98</v>
      </c>
      <c r="G30" s="7">
        <v>59</v>
      </c>
      <c r="H30" s="21" t="s">
        <v>101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IF(2стр1!D16=2стр1!C14,2стр1!C18,IF(2стр1!D16=2стр1!C18,2стр1!C14,0))</f>
        <v>Лукьянова Ирина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IF(2стр1!C62=2стр1!B61,2стр1!B63,IF(2стр1!C62=2стр1!B63,2стр1!B61,0))</f>
        <v>Медведев Тарас</v>
      </c>
      <c r="C32" s="5"/>
      <c r="D32" s="7">
        <v>51</v>
      </c>
      <c r="E32" s="21" t="s">
        <v>98</v>
      </c>
      <c r="F32" s="5"/>
      <c r="G32" s="11"/>
      <c r="H32" s="4">
        <v>-60</v>
      </c>
      <c r="I32" s="6" t="str">
        <f>IF(I22=H14,H30,IF(I22=H30,H14,0))</f>
        <v>Нестеренко Георгий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126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IF(2стр1!C66=2стр1!B65,2стр1!B67,IF(2стр1!C66=2стр1!B67,2стр1!B65,0))</f>
        <v>нет</v>
      </c>
      <c r="C34" s="7">
        <v>47</v>
      </c>
      <c r="D34" s="21" t="s">
        <v>98</v>
      </c>
      <c r="E34" s="15"/>
      <c r="F34" s="4">
        <v>-29</v>
      </c>
      <c r="G34" s="10" t="str">
        <f>IF(2стр1!F20=2стр1!E12,2стр1!E28,IF(2стр1!F20=2стр1!E28,2стр1!E12,0))</f>
        <v>Нестеренко Георгий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IF(2стр1!D8=2стр1!C6,2стр1!C10,IF(2стр1!D8=2стр1!C10,2стр1!C6,0))</f>
        <v>Закареев Али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Шаяхметов Азамат</v>
      </c>
      <c r="C37" s="5"/>
      <c r="D37" s="5"/>
      <c r="E37" s="5"/>
      <c r="F37" s="4">
        <v>-48</v>
      </c>
      <c r="G37" s="6" t="str">
        <f>IF(E8=D6,D10,IF(E8=D10,D6,0))</f>
        <v>Медведев Анатолий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125</v>
      </c>
      <c r="D38" s="5"/>
      <c r="E38" s="5"/>
      <c r="F38" s="5"/>
      <c r="G38" s="7">
        <v>67</v>
      </c>
      <c r="H38" s="14" t="s">
        <v>112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Саитов Ринат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125</v>
      </c>
      <c r="E40" s="5"/>
      <c r="F40" s="5"/>
      <c r="G40" s="5"/>
      <c r="H40" s="7">
        <v>69</v>
      </c>
      <c r="I40" s="23" t="s">
        <v>112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Фоминых Илья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119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Лукьянова Ирина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125</v>
      </c>
      <c r="F44" s="5"/>
      <c r="G44" s="5"/>
      <c r="H44" s="4">
        <v>-69</v>
      </c>
      <c r="I44" s="6" t="str">
        <f>IF(I40=H38,H42,IF(I40=H42,H38,0))</f>
        <v>Лукьянова Ирина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Саитов Ринат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124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Фоминых Илья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126</v>
      </c>
      <c r="E48" s="5"/>
      <c r="F48" s="5"/>
      <c r="G48" s="5"/>
      <c r="H48" s="4">
        <v>-70</v>
      </c>
      <c r="I48" s="6" t="str">
        <f>IF(I46=H45,H47,IF(I46=H47,H45,0))</f>
        <v>Фоминых Илья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126</v>
      </c>
      <c r="D50" s="4">
        <v>-77</v>
      </c>
      <c r="E50" s="6" t="str">
        <f>IF(E44=D40,D48,IF(E44=D48,D40,0))</f>
        <v>Медведев Тарас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Медведев Тарас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90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91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72</v>
      </c>
      <c r="B5" s="28">
        <v>1</v>
      </c>
      <c r="C5" s="26" t="str">
        <f>1стр1!G36</f>
        <v>Прокофьев Михаил</v>
      </c>
      <c r="D5" s="25"/>
      <c r="E5" s="25"/>
      <c r="F5" s="25"/>
      <c r="G5" s="25"/>
      <c r="H5" s="25"/>
      <c r="I5" s="25"/>
    </row>
    <row r="6" spans="1:9" ht="18">
      <c r="A6" s="27" t="s">
        <v>75</v>
      </c>
      <c r="B6" s="28">
        <v>2</v>
      </c>
      <c r="C6" s="26" t="str">
        <f>1стр1!G56</f>
        <v>Коробко Павел</v>
      </c>
      <c r="D6" s="25"/>
      <c r="E6" s="25"/>
      <c r="F6" s="25"/>
      <c r="G6" s="25"/>
      <c r="H6" s="25"/>
      <c r="I6" s="25"/>
    </row>
    <row r="7" spans="1:9" ht="18">
      <c r="A7" s="27" t="s">
        <v>92</v>
      </c>
      <c r="B7" s="28">
        <v>3</v>
      </c>
      <c r="C7" s="26" t="str">
        <f>1стр2!I22</f>
        <v>Сабиров Дмитрий</v>
      </c>
      <c r="D7" s="25"/>
      <c r="E7" s="25"/>
      <c r="F7" s="25"/>
      <c r="G7" s="25"/>
      <c r="H7" s="25"/>
      <c r="I7" s="25"/>
    </row>
    <row r="8" spans="1:9" ht="18">
      <c r="A8" s="27" t="s">
        <v>62</v>
      </c>
      <c r="B8" s="28">
        <v>4</v>
      </c>
      <c r="C8" s="26" t="str">
        <f>1стр2!I32</f>
        <v>Стародубцев Олег</v>
      </c>
      <c r="D8" s="25"/>
      <c r="E8" s="25"/>
      <c r="F8" s="25"/>
      <c r="G8" s="25"/>
      <c r="H8" s="25"/>
      <c r="I8" s="25"/>
    </row>
    <row r="9" spans="1:9" ht="18">
      <c r="A9" s="27" t="s">
        <v>63</v>
      </c>
      <c r="B9" s="28">
        <v>5</v>
      </c>
      <c r="C9" s="26" t="str">
        <f>1стр1!G63</f>
        <v>Бикбулатов Ильдар</v>
      </c>
      <c r="D9" s="25"/>
      <c r="E9" s="25"/>
      <c r="F9" s="25"/>
      <c r="G9" s="25"/>
      <c r="H9" s="25"/>
      <c r="I9" s="25"/>
    </row>
    <row r="10" spans="1:9" ht="18">
      <c r="A10" s="27" t="s">
        <v>65</v>
      </c>
      <c r="B10" s="28">
        <v>6</v>
      </c>
      <c r="C10" s="26" t="str">
        <f>1стр1!G65</f>
        <v>Гайнанов Азат</v>
      </c>
      <c r="D10" s="25"/>
      <c r="E10" s="25"/>
      <c r="F10" s="25"/>
      <c r="G10" s="25"/>
      <c r="H10" s="25"/>
      <c r="I10" s="25"/>
    </row>
    <row r="11" spans="1:9" ht="18">
      <c r="A11" s="27" t="s">
        <v>78</v>
      </c>
      <c r="B11" s="28">
        <v>7</v>
      </c>
      <c r="C11" s="26" t="str">
        <f>1стр1!G68</f>
        <v>Барышев Сергей</v>
      </c>
      <c r="D11" s="25"/>
      <c r="E11" s="25"/>
      <c r="F11" s="25"/>
      <c r="G11" s="25"/>
      <c r="H11" s="25"/>
      <c r="I11" s="25"/>
    </row>
    <row r="12" spans="1:9" ht="18">
      <c r="A12" s="27" t="s">
        <v>77</v>
      </c>
      <c r="B12" s="28">
        <v>8</v>
      </c>
      <c r="C12" s="26" t="str">
        <f>1стр1!G70</f>
        <v>Расулев Азат</v>
      </c>
      <c r="D12" s="25"/>
      <c r="E12" s="25"/>
      <c r="F12" s="25"/>
      <c r="G12" s="25"/>
      <c r="H12" s="25"/>
      <c r="I12" s="25"/>
    </row>
    <row r="13" spans="1:9" ht="18">
      <c r="A13" s="27" t="s">
        <v>93</v>
      </c>
      <c r="B13" s="28">
        <v>9</v>
      </c>
      <c r="C13" s="26" t="str">
        <f>1стр1!D72</f>
        <v>Халимонов Евгений</v>
      </c>
      <c r="D13" s="25"/>
      <c r="E13" s="25"/>
      <c r="F13" s="25"/>
      <c r="G13" s="25"/>
      <c r="H13" s="25"/>
      <c r="I13" s="25"/>
    </row>
    <row r="14" spans="1:9" ht="18">
      <c r="A14" s="27" t="s">
        <v>94</v>
      </c>
      <c r="B14" s="28">
        <v>10</v>
      </c>
      <c r="C14" s="26" t="str">
        <f>1стр1!D75</f>
        <v>Закареев Али</v>
      </c>
      <c r="D14" s="25"/>
      <c r="E14" s="25"/>
      <c r="F14" s="25"/>
      <c r="G14" s="25"/>
      <c r="H14" s="25"/>
      <c r="I14" s="25"/>
    </row>
    <row r="15" spans="1:9" ht="18">
      <c r="A15" s="27" t="s">
        <v>64</v>
      </c>
      <c r="B15" s="28">
        <v>11</v>
      </c>
      <c r="C15" s="26" t="str">
        <f>1стр1!G73</f>
        <v>Семенов Константин</v>
      </c>
      <c r="D15" s="25"/>
      <c r="E15" s="25"/>
      <c r="F15" s="25"/>
      <c r="G15" s="25"/>
      <c r="H15" s="25"/>
      <c r="I15" s="25"/>
    </row>
    <row r="16" spans="1:9" ht="18">
      <c r="A16" s="27" t="s">
        <v>95</v>
      </c>
      <c r="B16" s="28">
        <v>12</v>
      </c>
      <c r="C16" s="26" t="str">
        <f>1стр1!G75</f>
        <v>Мухамадеев Артур</v>
      </c>
      <c r="D16" s="25"/>
      <c r="E16" s="25"/>
      <c r="F16" s="25"/>
      <c r="G16" s="25"/>
      <c r="H16" s="25"/>
      <c r="I16" s="25"/>
    </row>
    <row r="17" spans="1:9" ht="18">
      <c r="A17" s="27" t="s">
        <v>96</v>
      </c>
      <c r="B17" s="28">
        <v>13</v>
      </c>
      <c r="C17" s="26" t="str">
        <f>1стр2!I40</f>
        <v>Лось Андрей</v>
      </c>
      <c r="D17" s="25"/>
      <c r="E17" s="25"/>
      <c r="F17" s="25"/>
      <c r="G17" s="25"/>
      <c r="H17" s="25"/>
      <c r="I17" s="25"/>
    </row>
    <row r="18" spans="1:9" ht="18">
      <c r="A18" s="27" t="s">
        <v>97</v>
      </c>
      <c r="B18" s="28">
        <v>14</v>
      </c>
      <c r="C18" s="26" t="str">
        <f>1стр2!I44</f>
        <v>Полушин Сергей</v>
      </c>
      <c r="D18" s="25"/>
      <c r="E18" s="25"/>
      <c r="F18" s="25"/>
      <c r="G18" s="25"/>
      <c r="H18" s="25"/>
      <c r="I18" s="25"/>
    </row>
    <row r="19" spans="1:9" ht="18">
      <c r="A19" s="27" t="s">
        <v>74</v>
      </c>
      <c r="B19" s="28">
        <v>15</v>
      </c>
      <c r="C19" s="26" t="str">
        <f>1стр2!I46</f>
        <v>Ишметов Александр</v>
      </c>
      <c r="D19" s="25"/>
      <c r="E19" s="25"/>
      <c r="F19" s="25"/>
      <c r="G19" s="25"/>
      <c r="H19" s="25"/>
      <c r="I19" s="25"/>
    </row>
    <row r="20" spans="1:9" ht="18">
      <c r="A20" s="27" t="s">
        <v>98</v>
      </c>
      <c r="B20" s="28">
        <v>16</v>
      </c>
      <c r="C20" s="26" t="str">
        <f>1стр2!I48</f>
        <v>Насыров Илдар</v>
      </c>
      <c r="D20" s="25"/>
      <c r="E20" s="25"/>
      <c r="F20" s="25"/>
      <c r="G20" s="25"/>
      <c r="H20" s="25"/>
      <c r="I20" s="25"/>
    </row>
    <row r="21" spans="1:9" ht="18">
      <c r="A21" s="27" t="s">
        <v>99</v>
      </c>
      <c r="B21" s="28">
        <v>17</v>
      </c>
      <c r="C21" s="26" t="str">
        <f>1стр2!E44</f>
        <v>Усков Сергей</v>
      </c>
      <c r="D21" s="25"/>
      <c r="E21" s="25"/>
      <c r="F21" s="25"/>
      <c r="G21" s="25"/>
      <c r="H21" s="25"/>
      <c r="I21" s="25"/>
    </row>
    <row r="22" spans="1:9" ht="18">
      <c r="A22" s="27" t="s">
        <v>82</v>
      </c>
      <c r="B22" s="28">
        <v>18</v>
      </c>
      <c r="C22" s="26" t="str">
        <f>1стр2!E50</f>
        <v>Нестеренко Георгий</v>
      </c>
      <c r="D22" s="25"/>
      <c r="E22" s="25"/>
      <c r="F22" s="25"/>
      <c r="G22" s="25"/>
      <c r="H22" s="25"/>
      <c r="I22" s="25"/>
    </row>
    <row r="23" spans="1:9" ht="18">
      <c r="A23" s="27" t="s">
        <v>100</v>
      </c>
      <c r="B23" s="28">
        <v>19</v>
      </c>
      <c r="C23" s="26" t="str">
        <f>1стр2!E53</f>
        <v>Давлетов Тимур</v>
      </c>
      <c r="D23" s="25"/>
      <c r="E23" s="25"/>
      <c r="F23" s="25"/>
      <c r="G23" s="25"/>
      <c r="H23" s="25"/>
      <c r="I23" s="25"/>
    </row>
    <row r="24" spans="1:9" ht="18">
      <c r="A24" s="27" t="s">
        <v>101</v>
      </c>
      <c r="B24" s="28">
        <v>20</v>
      </c>
      <c r="C24" s="26" t="str">
        <f>1стр2!E55</f>
        <v>Молодцов Вадим</v>
      </c>
      <c r="D24" s="25"/>
      <c r="E24" s="25"/>
      <c r="F24" s="25"/>
      <c r="G24" s="25"/>
      <c r="H24" s="25"/>
      <c r="I24" s="25"/>
    </row>
    <row r="25" spans="1:9" ht="18">
      <c r="A25" s="27" t="s">
        <v>102</v>
      </c>
      <c r="B25" s="28">
        <v>21</v>
      </c>
      <c r="C25" s="26" t="str">
        <f>1стр2!I53</f>
        <v>Хадарин Артем</v>
      </c>
      <c r="D25" s="25"/>
      <c r="E25" s="25"/>
      <c r="F25" s="25"/>
      <c r="G25" s="25"/>
      <c r="H25" s="25"/>
      <c r="I25" s="25"/>
    </row>
    <row r="26" spans="1:9" ht="18">
      <c r="A26" s="27" t="s">
        <v>103</v>
      </c>
      <c r="B26" s="28">
        <v>22</v>
      </c>
      <c r="C26" s="26" t="str">
        <f>1стр2!I57</f>
        <v>Мухамадиев Наиль</v>
      </c>
      <c r="D26" s="25"/>
      <c r="E26" s="25"/>
      <c r="F26" s="25"/>
      <c r="G26" s="25"/>
      <c r="H26" s="25"/>
      <c r="I26" s="25"/>
    </row>
    <row r="27" spans="1:9" ht="18">
      <c r="A27" s="27" t="s">
        <v>104</v>
      </c>
      <c r="B27" s="28">
        <v>23</v>
      </c>
      <c r="C27" s="26" t="str">
        <f>1стр2!I59</f>
        <v>Медведев Анатолий</v>
      </c>
      <c r="D27" s="25"/>
      <c r="E27" s="25"/>
      <c r="F27" s="25"/>
      <c r="G27" s="25"/>
      <c r="H27" s="25"/>
      <c r="I27" s="25"/>
    </row>
    <row r="28" spans="1:9" ht="18">
      <c r="A28" s="27" t="s">
        <v>105</v>
      </c>
      <c r="B28" s="28">
        <v>24</v>
      </c>
      <c r="C28" s="26" t="str">
        <f>1стр2!I61</f>
        <v>Краснова Светлана</v>
      </c>
      <c r="D28" s="25"/>
      <c r="E28" s="25"/>
      <c r="F28" s="25"/>
      <c r="G28" s="25"/>
      <c r="H28" s="25"/>
      <c r="I28" s="25"/>
    </row>
    <row r="29" spans="1:9" ht="18">
      <c r="A29" s="27" t="s">
        <v>106</v>
      </c>
      <c r="B29" s="28">
        <v>25</v>
      </c>
      <c r="C29" s="26" t="str">
        <f>1стр2!E63</f>
        <v>Апакетов Эдуард</v>
      </c>
      <c r="D29" s="25"/>
      <c r="E29" s="25"/>
      <c r="F29" s="25"/>
      <c r="G29" s="25"/>
      <c r="H29" s="25"/>
      <c r="I29" s="25"/>
    </row>
    <row r="30" spans="1:9" ht="18">
      <c r="A30" s="27" t="s">
        <v>107</v>
      </c>
      <c r="B30" s="28">
        <v>26</v>
      </c>
      <c r="C30" s="26" t="str">
        <f>1стр2!E69</f>
        <v>Терехин Виктор</v>
      </c>
      <c r="D30" s="25"/>
      <c r="E30" s="25"/>
      <c r="F30" s="25"/>
      <c r="G30" s="25"/>
      <c r="H30" s="25"/>
      <c r="I30" s="25"/>
    </row>
    <row r="31" spans="1:9" ht="18">
      <c r="A31" s="27" t="s">
        <v>108</v>
      </c>
      <c r="B31" s="28">
        <v>27</v>
      </c>
      <c r="C31" s="26" t="str">
        <f>1стр2!E72</f>
        <v>Толкачев Иван</v>
      </c>
      <c r="D31" s="25"/>
      <c r="E31" s="25"/>
      <c r="F31" s="25"/>
      <c r="G31" s="25"/>
      <c r="H31" s="25"/>
      <c r="I31" s="25"/>
    </row>
    <row r="32" spans="1:9" ht="18">
      <c r="A32" s="27" t="s">
        <v>109</v>
      </c>
      <c r="B32" s="28">
        <v>28</v>
      </c>
      <c r="C32" s="26" t="str">
        <f>1стр2!E74</f>
        <v>Пермяков Никита</v>
      </c>
      <c r="D32" s="25"/>
      <c r="E32" s="25"/>
      <c r="F32" s="25"/>
      <c r="G32" s="25"/>
      <c r="H32" s="25"/>
      <c r="I32" s="25"/>
    </row>
    <row r="33" spans="1:9" ht="18">
      <c r="A33" s="27" t="s">
        <v>110</v>
      </c>
      <c r="B33" s="28">
        <v>29</v>
      </c>
      <c r="C33" s="26" t="str">
        <f>1стр2!I66</f>
        <v>Горбунов Вячеслав</v>
      </c>
      <c r="D33" s="25"/>
      <c r="E33" s="25"/>
      <c r="F33" s="25"/>
      <c r="G33" s="25"/>
      <c r="H33" s="25"/>
      <c r="I33" s="25"/>
    </row>
    <row r="34" spans="1:9" ht="18">
      <c r="A34" s="27" t="s">
        <v>111</v>
      </c>
      <c r="B34" s="28">
        <v>30</v>
      </c>
      <c r="C34" s="26" t="str">
        <f>1стр2!I70</f>
        <v>Клементьева Елена</v>
      </c>
      <c r="D34" s="25"/>
      <c r="E34" s="25"/>
      <c r="F34" s="25"/>
      <c r="G34" s="25"/>
      <c r="H34" s="25"/>
      <c r="I34" s="25"/>
    </row>
    <row r="35" spans="1:9" ht="18">
      <c r="A35" s="27" t="s">
        <v>112</v>
      </c>
      <c r="B35" s="28">
        <v>31</v>
      </c>
      <c r="C35" s="26" t="str">
        <f>1стр2!I72</f>
        <v>Тарараев Петр</v>
      </c>
      <c r="D35" s="25"/>
      <c r="E35" s="25"/>
      <c r="F35" s="25"/>
      <c r="G35" s="25"/>
      <c r="H35" s="25"/>
      <c r="I35" s="25"/>
    </row>
    <row r="36" spans="1:9" ht="18">
      <c r="A36" s="27" t="s">
        <v>113</v>
      </c>
      <c r="B36" s="28">
        <v>32</v>
      </c>
      <c r="C36" s="26" t="str">
        <f>1стр2!I74</f>
        <v>Коновалов Александр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Сп1!A1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Сп1!A2</f>
        <v>1/4 финала Турнира "Аптечный двор"</v>
      </c>
      <c r="B2" s="31"/>
      <c r="C2" s="31"/>
      <c r="D2" s="31"/>
      <c r="E2" s="31"/>
      <c r="F2" s="31"/>
      <c r="G2" s="31"/>
    </row>
    <row r="3" spans="1:7" ht="15.75">
      <c r="A3" s="31" t="str">
        <f>Сп1!A3</f>
        <v>7 ноября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Сп1!A5</f>
        <v>Прокофьев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72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Сп1!A36</f>
        <v>Горбунов Вячеслав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72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Сп1!A21</f>
        <v>Молодцов Вадим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98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Сп1!A20</f>
        <v>Закареев Али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72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Сп1!A13</f>
        <v>Мухамадеев Артур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93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Сп1!A28</f>
        <v>Пермяков Никита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93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Сп1!A29</f>
        <v>Ишметов Александр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77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Сп1!A12</f>
        <v>Усков Сергей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72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Сп1!A9</f>
        <v>Семенов Константин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63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Сп1!A32</f>
        <v>Терехин Виктор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95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Сп1!A25</f>
        <v>Мухамадиев Наиль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95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Сп1!A16</f>
        <v>Гайнанов Азат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95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Сп1!A17</f>
        <v>Хадарин Артем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96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Сп1!A24</f>
        <v>Нестеренко Георгий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62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Сп1!A33</f>
        <v>Коновалов Александр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62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Сп1!A8</f>
        <v>Халимонов Евгений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72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Сп1!A7</f>
        <v>Барышев Сергей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92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Сп1!A34</f>
        <v>Клементьева Елена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92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Сп1!A23</f>
        <v>Лось Андрей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97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Сп1!A18</f>
        <v>Полушин Сергей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108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Сп1!A15</f>
        <v>Толкачев Иван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103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Сп1!A26</f>
        <v>Расулев Азат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108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Сп1!A31</f>
        <v>Сабиров Дмитрий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108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Сп1!A10</f>
        <v>Давлетов Тимур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75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Сп1!A11</f>
        <v>Стародубцев Олег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78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Сп1!A30</f>
        <v>Апакетов Эдуард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78</v>
      </c>
      <c r="E56" s="11"/>
      <c r="F56" s="18">
        <v>-31</v>
      </c>
      <c r="G56" s="6" t="str">
        <f>IF(G36=F20,F52,IF(G36=F52,F20,0))</f>
        <v>Коробко Павел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Сп1!A27</f>
        <v>Краснова Светлана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104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Сп1!A14</f>
        <v>Насыров Илдар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75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Сп1!A19</f>
        <v>Бикбулатов Ильдар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74</v>
      </c>
      <c r="D62" s="11"/>
      <c r="E62" s="4">
        <v>-58</v>
      </c>
      <c r="F62" s="6" t="str">
        <f>IF(1стр2!H14=1стр2!G10,1стр2!G18,IF(1стр2!H14=1стр2!G18,1стр2!G10,0))</f>
        <v>Бикбулатов Ильдар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Сп1!A22</f>
        <v>Тарараев Петр</v>
      </c>
      <c r="C63" s="11"/>
      <c r="D63" s="11"/>
      <c r="E63" s="5"/>
      <c r="F63" s="7">
        <v>61</v>
      </c>
      <c r="G63" s="8" t="s">
        <v>74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75</v>
      </c>
      <c r="E64" s="4">
        <v>-59</v>
      </c>
      <c r="F64" s="10" t="str">
        <f>IF(1стр2!H30=1стр2!G26,1стр2!G34,IF(1стр2!H30=1стр2!G34,1стр2!G26,0))</f>
        <v>Гайнанов Азат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Сп1!A35</f>
        <v>Медведев Анатолий</v>
      </c>
      <c r="C65" s="11"/>
      <c r="D65" s="5"/>
      <c r="E65" s="5"/>
      <c r="F65" s="4">
        <v>-61</v>
      </c>
      <c r="G65" s="6" t="str">
        <f>IF(G63=F62,F64,IF(G63=F64,F62,0))</f>
        <v>Гайнанов Азат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75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Сп1!A6</f>
        <v>Коробко Павел</v>
      </c>
      <c r="C67" s="5"/>
      <c r="D67" s="5"/>
      <c r="E67" s="4">
        <v>-56</v>
      </c>
      <c r="F67" s="6" t="str">
        <f>IF(1стр2!G10=1стр2!F6,1стр2!F14,IF(1стр2!G10=1стр2!F14,1стр2!F6,0))</f>
        <v>Расулев Азат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92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Мухамадеев Артур</v>
      </c>
      <c r="C69" s="5"/>
      <c r="D69" s="5"/>
      <c r="E69" s="4">
        <v>-57</v>
      </c>
      <c r="F69" s="10" t="str">
        <f>IF(1стр2!G26=1стр2!F22,1стр2!F30,IF(1стр2!G26=1стр2!F30,1стр2!F22,0))</f>
        <v>Барышев Сергей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62</v>
      </c>
      <c r="D70" s="5"/>
      <c r="E70" s="5"/>
      <c r="F70" s="4">
        <v>-62</v>
      </c>
      <c r="G70" s="6" t="str">
        <f>IF(G68=F67,F69,IF(G68=F69,F67,0))</f>
        <v>Расулев Азат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Халимонов Евгений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62</v>
      </c>
      <c r="E72" s="4">
        <v>-63</v>
      </c>
      <c r="F72" s="6" t="str">
        <f>IF(C70=B69,B71,IF(C70=B71,B69,0))</f>
        <v>Мухамадеев Артур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Семенов Константин</v>
      </c>
      <c r="C73" s="11"/>
      <c r="D73" s="17" t="s">
        <v>6</v>
      </c>
      <c r="E73" s="5"/>
      <c r="F73" s="7">
        <v>66</v>
      </c>
      <c r="G73" s="8" t="s">
        <v>63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98</v>
      </c>
      <c r="D74" s="20"/>
      <c r="E74" s="4">
        <v>-64</v>
      </c>
      <c r="F74" s="10" t="str">
        <f>IF(C74=B73,B75,IF(C74=B75,B73,0))</f>
        <v>Семенов Константин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Закареев Али</v>
      </c>
      <c r="C75" s="4">
        <v>-65</v>
      </c>
      <c r="D75" s="6" t="str">
        <f>IF(D72=C70,C74,IF(D72=C74,C70,0))</f>
        <v>Закареев Али</v>
      </c>
      <c r="E75" s="5"/>
      <c r="F75" s="4">
        <v>-66</v>
      </c>
      <c r="G75" s="6" t="str">
        <f>IF(G73=F72,F74,IF(G73=F74,F72,0))</f>
        <v>Мухамадеев Артур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Сп1!A1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Сп1!A2</f>
        <v>1/4 финала Турнира "Аптечный двор"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Сп1!A3</f>
        <v>7 ноября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IF(1стр1!C6=1стр1!B5,1стр1!B7,IF(1стр1!C6=1стр1!B7,1стр1!B5,0))</f>
        <v>Горбунов Вячеслав</v>
      </c>
      <c r="C4" s="5"/>
      <c r="D4" s="4">
        <v>-25</v>
      </c>
      <c r="E4" s="6" t="str">
        <f>IF(1стр1!E12=1стр1!D8,1стр1!D16,IF(1стр1!E12=1стр1!D16,1стр1!D8,0))</f>
        <v>Мухамадеев Артур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Молодцов Вадим</v>
      </c>
      <c r="C6" s="7">
        <v>40</v>
      </c>
      <c r="D6" s="14" t="s">
        <v>74</v>
      </c>
      <c r="E6" s="7">
        <v>52</v>
      </c>
      <c r="F6" s="14" t="s">
        <v>74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Бикбулатов Ильдар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Пермяков Никита</v>
      </c>
      <c r="C8" s="5"/>
      <c r="D8" s="7">
        <v>48</v>
      </c>
      <c r="E8" s="21" t="s">
        <v>74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106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Ишметов Александр</v>
      </c>
      <c r="C10" s="7">
        <v>41</v>
      </c>
      <c r="D10" s="21" t="s">
        <v>106</v>
      </c>
      <c r="E10" s="15"/>
      <c r="F10" s="7">
        <v>56</v>
      </c>
      <c r="G10" s="14" t="s">
        <v>74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Краснова Светлана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Терехин Виктор</v>
      </c>
      <c r="C12" s="5"/>
      <c r="D12" s="4">
        <v>-26</v>
      </c>
      <c r="E12" s="6" t="str">
        <f>IF(1стр1!E28=1стр1!D24,1стр1!D32,IF(1стр1!E28=1стр1!D32,1стр1!D24,0))</f>
        <v>Халимонов Евгений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102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Мухамадиев Наиль</v>
      </c>
      <c r="C14" s="7">
        <v>42</v>
      </c>
      <c r="D14" s="14" t="s">
        <v>103</v>
      </c>
      <c r="E14" s="7">
        <v>53</v>
      </c>
      <c r="F14" s="21" t="s">
        <v>103</v>
      </c>
      <c r="G14" s="7">
        <v>58</v>
      </c>
      <c r="H14" s="14" t="s">
        <v>108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Расулев Азат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Нестеренко Георгий</v>
      </c>
      <c r="C16" s="5"/>
      <c r="D16" s="7">
        <v>49</v>
      </c>
      <c r="E16" s="21" t="s">
        <v>103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101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Коновалов Александр</v>
      </c>
      <c r="C18" s="7">
        <v>43</v>
      </c>
      <c r="D18" s="21" t="s">
        <v>97</v>
      </c>
      <c r="E18" s="15"/>
      <c r="F18" s="4">
        <v>-30</v>
      </c>
      <c r="G18" s="10" t="str">
        <f>IF(1стр1!F52=1стр1!E44,1стр1!E60,IF(1стр1!F52=1стр1!E60,1стр1!E44,0))</f>
        <v>Сабиров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Полушин Сергей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Клементьева Елена</v>
      </c>
      <c r="C20" s="5"/>
      <c r="D20" s="4">
        <v>-27</v>
      </c>
      <c r="E20" s="6" t="str">
        <f>IF(1стр1!E44=1стр1!D40,1стр1!D48,IF(1стр1!E44=1стр1!D48,1стр1!D40,0))</f>
        <v>Барышев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100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Лось Андрей</v>
      </c>
      <c r="C22" s="7">
        <v>44</v>
      </c>
      <c r="D22" s="14" t="s">
        <v>100</v>
      </c>
      <c r="E22" s="7">
        <v>54</v>
      </c>
      <c r="F22" s="14" t="s">
        <v>92</v>
      </c>
      <c r="G22" s="15"/>
      <c r="H22" s="7">
        <v>60</v>
      </c>
      <c r="I22" s="24" t="s">
        <v>108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Хадарин Артем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Толкачев Иван</v>
      </c>
      <c r="C24" s="5"/>
      <c r="D24" s="7">
        <v>50</v>
      </c>
      <c r="E24" s="21" t="s">
        <v>63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65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Давлетов Тимур</v>
      </c>
      <c r="C26" s="7">
        <v>45</v>
      </c>
      <c r="D26" s="21" t="s">
        <v>63</v>
      </c>
      <c r="E26" s="15"/>
      <c r="F26" s="7">
        <v>57</v>
      </c>
      <c r="G26" s="14" t="s">
        <v>78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Семенов Константин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Апакетов Эдуард</v>
      </c>
      <c r="C28" s="5"/>
      <c r="D28" s="4">
        <v>-28</v>
      </c>
      <c r="E28" s="6" t="str">
        <f>IF(1стр1!E60=1стр1!D56,1стр1!D64,IF(1стр1!E60=1стр1!D64,1стр1!D56,0))</f>
        <v>Стародубцев Олег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94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Насыров Илдар</v>
      </c>
      <c r="C30" s="7">
        <v>46</v>
      </c>
      <c r="D30" s="14" t="s">
        <v>94</v>
      </c>
      <c r="E30" s="7">
        <v>55</v>
      </c>
      <c r="F30" s="21" t="s">
        <v>78</v>
      </c>
      <c r="G30" s="7">
        <v>59</v>
      </c>
      <c r="H30" s="21" t="s">
        <v>78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Усков Сергей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Тарараев Петр</v>
      </c>
      <c r="C32" s="5"/>
      <c r="D32" s="7">
        <v>51</v>
      </c>
      <c r="E32" s="21" t="s">
        <v>98</v>
      </c>
      <c r="F32" s="5"/>
      <c r="G32" s="11"/>
      <c r="H32" s="4">
        <v>-60</v>
      </c>
      <c r="I32" s="6" t="str">
        <f>IF(I22=H14,H30,IF(I22=H30,H14,0))</f>
        <v>Стародубцев Олег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112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Медведев Анатолий</v>
      </c>
      <c r="C34" s="7">
        <v>47</v>
      </c>
      <c r="D34" s="21" t="s">
        <v>98</v>
      </c>
      <c r="E34" s="15"/>
      <c r="F34" s="4">
        <v>-29</v>
      </c>
      <c r="G34" s="10" t="str">
        <f>IF(1стр1!F20=1стр1!E12,1стр1!E28,IF(1стр1!F20=1стр1!E28,1стр1!E12,0))</f>
        <v>Гайнанов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Закареев Али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Молодцов Вадим</v>
      </c>
      <c r="C37" s="5"/>
      <c r="D37" s="5"/>
      <c r="E37" s="5"/>
      <c r="F37" s="4">
        <v>-48</v>
      </c>
      <c r="G37" s="6" t="str">
        <f>IF(E8=D6,D10,IF(E8=D10,D6,0))</f>
        <v>Ишметов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99</v>
      </c>
      <c r="D38" s="5"/>
      <c r="E38" s="5"/>
      <c r="F38" s="5"/>
      <c r="G38" s="7">
        <v>67</v>
      </c>
      <c r="H38" s="14" t="s">
        <v>97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Краснова Светлана</v>
      </c>
      <c r="C39" s="11"/>
      <c r="D39" s="5"/>
      <c r="E39" s="5"/>
      <c r="F39" s="4">
        <v>-49</v>
      </c>
      <c r="G39" s="10" t="str">
        <f>IF(E16=D14,D18,IF(E16=D18,D14,0))</f>
        <v>Полушин Сергей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101</v>
      </c>
      <c r="E40" s="5"/>
      <c r="F40" s="5"/>
      <c r="G40" s="5"/>
      <c r="H40" s="7">
        <v>69</v>
      </c>
      <c r="I40" s="23" t="s">
        <v>100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Мухамадиев Наиль</v>
      </c>
      <c r="C41" s="11"/>
      <c r="D41" s="11"/>
      <c r="E41" s="5"/>
      <c r="F41" s="4">
        <v>-50</v>
      </c>
      <c r="G41" s="6" t="str">
        <f>IF(E24=D22,D26,IF(E24=D26,D22,0))</f>
        <v>Лось Андрей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101</v>
      </c>
      <c r="D42" s="11"/>
      <c r="E42" s="5"/>
      <c r="F42" s="5"/>
      <c r="G42" s="7">
        <v>68</v>
      </c>
      <c r="H42" s="21" t="s">
        <v>100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Нестеренко Георгий</v>
      </c>
      <c r="C43" s="5"/>
      <c r="D43" s="11"/>
      <c r="E43" s="5"/>
      <c r="F43" s="4">
        <v>-51</v>
      </c>
      <c r="G43" s="10" t="str">
        <f>IF(E32=D30,D34,IF(E32=D34,D30,0))</f>
        <v>Насыров Илдар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77</v>
      </c>
      <c r="F44" s="5"/>
      <c r="G44" s="5"/>
      <c r="H44" s="4">
        <v>-69</v>
      </c>
      <c r="I44" s="6" t="str">
        <f>IF(I40=H38,H42,IF(I40=H42,H38,0))</f>
        <v>Полушин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Хадарин Артем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Ишметов Александр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65</v>
      </c>
      <c r="D46" s="11"/>
      <c r="E46" s="5"/>
      <c r="F46" s="5"/>
      <c r="G46" s="5"/>
      <c r="H46" s="7">
        <v>70</v>
      </c>
      <c r="I46" s="24" t="s">
        <v>106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Давлетов Тимур</v>
      </c>
      <c r="C47" s="11"/>
      <c r="D47" s="11"/>
      <c r="E47" s="5"/>
      <c r="F47" s="5"/>
      <c r="G47" s="4">
        <v>-68</v>
      </c>
      <c r="H47" s="10" t="str">
        <f>IF(H42=G41,G43,IF(H42=G43,G41,0))</f>
        <v>Насыров Илдар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77</v>
      </c>
      <c r="E48" s="5"/>
      <c r="F48" s="5"/>
      <c r="G48" s="5"/>
      <c r="H48" s="4">
        <v>-70</v>
      </c>
      <c r="I48" s="6" t="str">
        <f>IF(I46=H45,H47,IF(I46=H47,H45,0))</f>
        <v>Насыров Илдар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Усков Сергей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77</v>
      </c>
      <c r="D50" s="4">
        <v>-77</v>
      </c>
      <c r="E50" s="6" t="str">
        <f>IF(E44=D40,D48,IF(E44=D48,D40,0))</f>
        <v>Нестеренко Георгий</v>
      </c>
      <c r="F50" s="4">
        <v>-71</v>
      </c>
      <c r="G50" s="6" t="str">
        <f>IF(C38=B37,B39,IF(C38=B39,B37,0))</f>
        <v>Краснова Светлана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Медведев Анатолий</v>
      </c>
      <c r="C51" s="5"/>
      <c r="D51" s="5"/>
      <c r="E51" s="16" t="s">
        <v>17</v>
      </c>
      <c r="F51" s="5"/>
      <c r="G51" s="7">
        <v>79</v>
      </c>
      <c r="H51" s="14" t="s">
        <v>102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Молодцов Вадим</v>
      </c>
      <c r="E52" s="20"/>
      <c r="F52" s="4">
        <v>-72</v>
      </c>
      <c r="G52" s="10" t="str">
        <f>IF(C42=B41,B43,IF(C42=B43,B41,0))</f>
        <v>Мухамадиев Наиль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65</v>
      </c>
      <c r="F53" s="5"/>
      <c r="G53" s="5"/>
      <c r="H53" s="7">
        <v>81</v>
      </c>
      <c r="I53" s="23" t="s">
        <v>96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Давлетов Тимур</v>
      </c>
      <c r="E54" s="16" t="s">
        <v>31</v>
      </c>
      <c r="F54" s="4">
        <v>-73</v>
      </c>
      <c r="G54" s="6" t="str">
        <f>IF(C46=B45,B47,IF(C46=B47,B45,0))</f>
        <v>Хадарин Артем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Молодцов Вадим</v>
      </c>
      <c r="F55" s="5"/>
      <c r="G55" s="7">
        <v>80</v>
      </c>
      <c r="H55" s="21" t="s">
        <v>96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Горбунов Вячеслав</v>
      </c>
      <c r="C56" s="15"/>
      <c r="D56" s="5"/>
      <c r="E56" s="16" t="s">
        <v>19</v>
      </c>
      <c r="F56" s="4">
        <v>-74</v>
      </c>
      <c r="G56" s="10" t="str">
        <f>IF(C50=B49,B51,IF(C50=B51,B49,0))</f>
        <v>Медведев Анатолий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105</v>
      </c>
      <c r="D57" s="5"/>
      <c r="E57" s="5"/>
      <c r="F57" s="5"/>
      <c r="G57" s="5"/>
      <c r="H57" s="4">
        <v>-81</v>
      </c>
      <c r="I57" s="6" t="str">
        <f>IF(I53=H51,H55,IF(I53=H55,H51,0))</f>
        <v>Мухамадиев Наиль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Пермяков Никита</v>
      </c>
      <c r="C58" s="11"/>
      <c r="D58" s="5"/>
      <c r="E58" s="5"/>
      <c r="F58" s="5"/>
      <c r="G58" s="4">
        <v>-79</v>
      </c>
      <c r="H58" s="6" t="str">
        <f>IF(H51=G50,G52,IF(H51=G52,G50,0))</f>
        <v>Краснова Светлана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109</v>
      </c>
      <c r="E59" s="5"/>
      <c r="F59" s="5"/>
      <c r="G59" s="5"/>
      <c r="H59" s="7">
        <v>82</v>
      </c>
      <c r="I59" s="24" t="s">
        <v>112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Терехин Виктор</v>
      </c>
      <c r="C60" s="11"/>
      <c r="D60" s="11"/>
      <c r="E60" s="5"/>
      <c r="F60" s="5"/>
      <c r="G60" s="4">
        <v>-80</v>
      </c>
      <c r="H60" s="10" t="str">
        <f>IF(H55=G54,G56,IF(H55=G56,G54,0))</f>
        <v>Медведев Анатолий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109</v>
      </c>
      <c r="D61" s="11"/>
      <c r="E61" s="5"/>
      <c r="F61" s="5"/>
      <c r="G61" s="5"/>
      <c r="H61" s="4">
        <v>-82</v>
      </c>
      <c r="I61" s="6" t="str">
        <f>IF(I59=H58,H60,IF(I59=H60,H58,0))</f>
        <v>Краснова Светлана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Коновалов Александр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107</v>
      </c>
      <c r="F63" s="4">
        <v>-83</v>
      </c>
      <c r="G63" s="6" t="str">
        <f>IF(C57=B56,B58,IF(C57=B58,B56,0))</f>
        <v>Горбунов Вячеслав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Клементьева Елена</v>
      </c>
      <c r="C64" s="5"/>
      <c r="D64" s="11"/>
      <c r="E64" s="16" t="s">
        <v>23</v>
      </c>
      <c r="F64" s="5"/>
      <c r="G64" s="7">
        <v>91</v>
      </c>
      <c r="H64" s="14" t="s">
        <v>113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64</v>
      </c>
      <c r="D65" s="11"/>
      <c r="E65" s="5"/>
      <c r="F65" s="4">
        <v>-84</v>
      </c>
      <c r="G65" s="10" t="str">
        <f>IF(C61=B60,B62,IF(C61=B62,B60,0))</f>
        <v>Коновалов Александр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Толкачев Иван</v>
      </c>
      <c r="C66" s="11"/>
      <c r="D66" s="11"/>
      <c r="E66" s="5"/>
      <c r="F66" s="5"/>
      <c r="G66" s="5"/>
      <c r="H66" s="7">
        <v>93</v>
      </c>
      <c r="I66" s="23" t="s">
        <v>113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107</v>
      </c>
      <c r="E67" s="5"/>
      <c r="F67" s="4">
        <v>-85</v>
      </c>
      <c r="G67" s="6" t="str">
        <f>IF(C65=B64,B66,IF(C65=B66,B64,0))</f>
        <v>Клементьева Елена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Апакетов Эдуард</v>
      </c>
      <c r="C68" s="11"/>
      <c r="D68" s="5"/>
      <c r="E68" s="5"/>
      <c r="F68" s="5"/>
      <c r="G68" s="7">
        <v>92</v>
      </c>
      <c r="H68" s="21" t="s">
        <v>111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107</v>
      </c>
      <c r="D69" s="4">
        <v>-89</v>
      </c>
      <c r="E69" s="6" t="str">
        <f>IF(E63=D59,D67,IF(E63=D67,D59,0))</f>
        <v>Терехин Виктор</v>
      </c>
      <c r="F69" s="4">
        <v>-86</v>
      </c>
      <c r="G69" s="10" t="str">
        <f>IF(C69=B68,B70,IF(C69=B70,B68,0))</f>
        <v>Тарараев Петр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Тарараев Петр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Клементьева Елена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Пермяков Никита</v>
      </c>
      <c r="E71" s="20"/>
      <c r="F71" s="5"/>
      <c r="G71" s="4">
        <v>-91</v>
      </c>
      <c r="H71" s="6" t="str">
        <f>IF(H64=G63,G65,IF(H64=G65,G63,0))</f>
        <v>Коновалов Александр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64</v>
      </c>
      <c r="F72" s="5"/>
      <c r="G72" s="5"/>
      <c r="H72" s="7">
        <v>94</v>
      </c>
      <c r="I72" s="24" t="s">
        <v>82</v>
      </c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Толкачев Иван</v>
      </c>
      <c r="E73" s="16" t="s">
        <v>27</v>
      </c>
      <c r="F73" s="5"/>
      <c r="G73" s="4">
        <v>-92</v>
      </c>
      <c r="H73" s="10" t="str">
        <f>IF(H68=G67,G69,IF(H68=G69,G67,0))</f>
        <v>Тарараев Петр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Пермяков Никита</v>
      </c>
      <c r="F74" s="5"/>
      <c r="G74" s="5"/>
      <c r="H74" s="4">
        <v>-94</v>
      </c>
      <c r="I74" s="6" t="str">
        <f>IF(I72=H71,H73,IF(I72=H73,H71,0))</f>
        <v>Коновалов Александр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66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67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44</v>
      </c>
      <c r="B5" s="28">
        <v>1</v>
      </c>
      <c r="C5" s="26" t="str">
        <f>Кстр1!G36</f>
        <v>Сафиуллин Азат</v>
      </c>
      <c r="D5" s="25"/>
      <c r="E5" s="25"/>
      <c r="F5" s="25"/>
      <c r="G5" s="25"/>
      <c r="H5" s="25"/>
      <c r="I5" s="25"/>
    </row>
    <row r="6" spans="1:9" ht="18">
      <c r="A6" s="27" t="s">
        <v>43</v>
      </c>
      <c r="B6" s="28">
        <v>2</v>
      </c>
      <c r="C6" s="26" t="str">
        <f>Кстр1!G56</f>
        <v>Лежнев Артем</v>
      </c>
      <c r="D6" s="25"/>
      <c r="E6" s="25"/>
      <c r="F6" s="25"/>
      <c r="G6" s="25"/>
      <c r="H6" s="25"/>
      <c r="I6" s="25"/>
    </row>
    <row r="7" spans="1:9" ht="18">
      <c r="A7" s="27" t="s">
        <v>68</v>
      </c>
      <c r="B7" s="28">
        <v>3</v>
      </c>
      <c r="C7" s="26" t="str">
        <f>Кстр2!I22</f>
        <v>Куршев Алексей</v>
      </c>
      <c r="D7" s="25"/>
      <c r="E7" s="25"/>
      <c r="F7" s="25"/>
      <c r="G7" s="25"/>
      <c r="H7" s="25"/>
      <c r="I7" s="25"/>
    </row>
    <row r="8" spans="1:9" ht="18">
      <c r="A8" s="27" t="s">
        <v>50</v>
      </c>
      <c r="B8" s="28">
        <v>4</v>
      </c>
      <c r="C8" s="26" t="str">
        <f>Кстр2!I32</f>
        <v>Кузнецов Александр</v>
      </c>
      <c r="D8" s="25"/>
      <c r="E8" s="25"/>
      <c r="F8" s="25"/>
      <c r="G8" s="25"/>
      <c r="H8" s="25"/>
      <c r="I8" s="25"/>
    </row>
    <row r="9" spans="1:9" ht="18">
      <c r="A9" s="27" t="s">
        <v>54</v>
      </c>
      <c r="B9" s="28">
        <v>5</v>
      </c>
      <c r="C9" s="26" t="str">
        <f>Кстр1!G63</f>
        <v>Бакиров Наиль</v>
      </c>
      <c r="D9" s="25"/>
      <c r="E9" s="25"/>
      <c r="F9" s="25"/>
      <c r="G9" s="25"/>
      <c r="H9" s="25"/>
      <c r="I9" s="25"/>
    </row>
    <row r="10" spans="1:9" ht="18">
      <c r="A10" s="27" t="s">
        <v>69</v>
      </c>
      <c r="B10" s="28">
        <v>6</v>
      </c>
      <c r="C10" s="26" t="str">
        <f>Кстр1!G65</f>
        <v>Исмайлов Азат</v>
      </c>
      <c r="D10" s="25"/>
      <c r="E10" s="25"/>
      <c r="F10" s="25"/>
      <c r="G10" s="25"/>
      <c r="H10" s="25"/>
      <c r="I10" s="25"/>
    </row>
    <row r="11" spans="1:9" ht="18">
      <c r="A11" s="27" t="s">
        <v>70</v>
      </c>
      <c r="B11" s="28">
        <v>7</v>
      </c>
      <c r="C11" s="26" t="str">
        <f>Кстр1!G68</f>
        <v>Шакиров Ильяс</v>
      </c>
      <c r="D11" s="25"/>
      <c r="E11" s="25"/>
      <c r="F11" s="25"/>
      <c r="G11" s="25"/>
      <c r="H11" s="25"/>
      <c r="I11" s="25"/>
    </row>
    <row r="12" spans="1:9" ht="18">
      <c r="A12" s="27" t="s">
        <v>71</v>
      </c>
      <c r="B12" s="28">
        <v>8</v>
      </c>
      <c r="C12" s="26" t="str">
        <f>Кстр1!G70</f>
        <v>Прокофьев Михаил</v>
      </c>
      <c r="D12" s="25"/>
      <c r="E12" s="25"/>
      <c r="F12" s="25"/>
      <c r="G12" s="25"/>
      <c r="H12" s="25"/>
      <c r="I12" s="25"/>
    </row>
    <row r="13" spans="1:9" ht="18">
      <c r="A13" s="27" t="s">
        <v>72</v>
      </c>
      <c r="B13" s="28">
        <v>9</v>
      </c>
      <c r="C13" s="26" t="str">
        <f>Кстр1!D72</f>
        <v>Аюпов Айдар</v>
      </c>
      <c r="D13" s="25"/>
      <c r="E13" s="25"/>
      <c r="F13" s="25"/>
      <c r="G13" s="25"/>
      <c r="H13" s="25"/>
      <c r="I13" s="25"/>
    </row>
    <row r="14" spans="1:9" ht="18">
      <c r="A14" s="27" t="s">
        <v>53</v>
      </c>
      <c r="B14" s="28">
        <v>10</v>
      </c>
      <c r="C14" s="26" t="str">
        <f>Кстр1!D75</f>
        <v>Коробко Павел</v>
      </c>
      <c r="D14" s="25"/>
      <c r="E14" s="25"/>
      <c r="F14" s="25"/>
      <c r="G14" s="25"/>
      <c r="H14" s="25"/>
      <c r="I14" s="25"/>
    </row>
    <row r="15" spans="1:9" ht="18">
      <c r="A15" s="27" t="s">
        <v>73</v>
      </c>
      <c r="B15" s="28">
        <v>11</v>
      </c>
      <c r="C15" s="26" t="str">
        <f>Кстр1!G73</f>
        <v>Хайруллин Ренат</v>
      </c>
      <c r="D15" s="25"/>
      <c r="E15" s="25"/>
      <c r="F15" s="25"/>
      <c r="G15" s="25"/>
      <c r="H15" s="25"/>
      <c r="I15" s="25"/>
    </row>
    <row r="16" spans="1:9" ht="18">
      <c r="A16" s="27" t="s">
        <v>74</v>
      </c>
      <c r="B16" s="28">
        <v>12</v>
      </c>
      <c r="C16" s="26" t="str">
        <f>Кстр1!G75</f>
        <v>Семенов Юрий</v>
      </c>
      <c r="D16" s="25"/>
      <c r="E16" s="25"/>
      <c r="F16" s="25"/>
      <c r="G16" s="25"/>
      <c r="H16" s="25"/>
      <c r="I16" s="25"/>
    </row>
    <row r="17" spans="1:9" ht="18">
      <c r="A17" s="27" t="s">
        <v>63</v>
      </c>
      <c r="B17" s="28">
        <v>13</v>
      </c>
      <c r="C17" s="26" t="str">
        <f>Кстр2!I40</f>
        <v>Андреев Вячеслав</v>
      </c>
      <c r="D17" s="25"/>
      <c r="E17" s="25"/>
      <c r="F17" s="25"/>
      <c r="G17" s="25"/>
      <c r="H17" s="25"/>
      <c r="I17" s="25"/>
    </row>
    <row r="18" spans="1:9" ht="18">
      <c r="A18" s="27" t="s">
        <v>61</v>
      </c>
      <c r="B18" s="28">
        <v>14</v>
      </c>
      <c r="C18" s="26" t="str">
        <f>Кстр2!I44</f>
        <v>Курбаншоева Лесана</v>
      </c>
      <c r="D18" s="25"/>
      <c r="E18" s="25"/>
      <c r="F18" s="25"/>
      <c r="G18" s="25"/>
      <c r="H18" s="25"/>
      <c r="I18" s="25"/>
    </row>
    <row r="19" spans="1:9" ht="18">
      <c r="A19" s="27" t="s">
        <v>75</v>
      </c>
      <c r="B19" s="28">
        <v>15</v>
      </c>
      <c r="C19" s="26" t="str">
        <f>Кстр2!I46</f>
        <v>Бикбулатов Ильдар</v>
      </c>
      <c r="D19" s="25"/>
      <c r="E19" s="25"/>
      <c r="F19" s="25"/>
      <c r="G19" s="25"/>
      <c r="H19" s="25"/>
      <c r="I19" s="25"/>
    </row>
    <row r="20" spans="1:9" ht="18">
      <c r="A20" s="27" t="s">
        <v>76</v>
      </c>
      <c r="B20" s="28">
        <v>16</v>
      </c>
      <c r="C20" s="26" t="str">
        <f>Кстр2!I48</f>
        <v>Хубатулин Ринат</v>
      </c>
      <c r="D20" s="25"/>
      <c r="E20" s="25"/>
      <c r="F20" s="25"/>
      <c r="G20" s="25"/>
      <c r="H20" s="25"/>
      <c r="I20" s="25"/>
    </row>
    <row r="21" spans="1:9" ht="18">
      <c r="A21" s="27" t="s">
        <v>77</v>
      </c>
      <c r="B21" s="28">
        <v>17</v>
      </c>
      <c r="C21" s="26" t="str">
        <f>Кстр2!E44</f>
        <v>Хисматуллина Аделина</v>
      </c>
      <c r="D21" s="25"/>
      <c r="E21" s="25"/>
      <c r="F21" s="25"/>
      <c r="G21" s="25"/>
      <c r="H21" s="25"/>
      <c r="I21" s="25"/>
    </row>
    <row r="22" spans="1:9" ht="18">
      <c r="A22" s="27" t="s">
        <v>78</v>
      </c>
      <c r="B22" s="28">
        <v>18</v>
      </c>
      <c r="C22" s="26" t="str">
        <f>Кстр2!E50</f>
        <v>Муньос-диас Эрнесто</v>
      </c>
      <c r="D22" s="25"/>
      <c r="E22" s="25"/>
      <c r="F22" s="25"/>
      <c r="G22" s="25"/>
      <c r="H22" s="25"/>
      <c r="I22" s="25"/>
    </row>
    <row r="23" spans="1:9" ht="18">
      <c r="A23" s="27" t="s">
        <v>79</v>
      </c>
      <c r="B23" s="28">
        <v>19</v>
      </c>
      <c r="C23" s="26" t="str">
        <f>Кстр2!E53</f>
        <v>Стародубцев Олег</v>
      </c>
      <c r="D23" s="25"/>
      <c r="E23" s="25"/>
      <c r="F23" s="25"/>
      <c r="G23" s="25"/>
      <c r="H23" s="25"/>
      <c r="I23" s="25"/>
    </row>
    <row r="24" spans="1:9" ht="18">
      <c r="A24" s="27" t="s">
        <v>80</v>
      </c>
      <c r="B24" s="28">
        <v>20</v>
      </c>
      <c r="C24" s="26" t="str">
        <f>Кстр2!E55</f>
        <v>Усков Сергей</v>
      </c>
      <c r="D24" s="25"/>
      <c r="E24" s="25"/>
      <c r="F24" s="25"/>
      <c r="G24" s="25"/>
      <c r="H24" s="25"/>
      <c r="I24" s="25"/>
    </row>
    <row r="25" spans="1:9" ht="18">
      <c r="A25" s="27" t="s">
        <v>81</v>
      </c>
      <c r="B25" s="28">
        <v>21</v>
      </c>
      <c r="C25" s="26" t="str">
        <f>Кстр2!I53</f>
        <v>Тодрамович Александр</v>
      </c>
      <c r="D25" s="25"/>
      <c r="E25" s="25"/>
      <c r="F25" s="25"/>
      <c r="G25" s="25"/>
      <c r="H25" s="25"/>
      <c r="I25" s="25"/>
    </row>
    <row r="26" spans="1:9" ht="18">
      <c r="A26" s="27" t="s">
        <v>82</v>
      </c>
      <c r="B26" s="28">
        <v>22</v>
      </c>
      <c r="C26" s="26" t="str">
        <f>Кстр2!I57</f>
        <v>Вафин Егор</v>
      </c>
      <c r="D26" s="25"/>
      <c r="E26" s="25"/>
      <c r="F26" s="25"/>
      <c r="G26" s="25"/>
      <c r="H26" s="25"/>
      <c r="I26" s="25"/>
    </row>
    <row r="27" spans="1:9" ht="18">
      <c r="A27" s="27" t="s">
        <v>83</v>
      </c>
      <c r="B27" s="28">
        <v>23</v>
      </c>
      <c r="C27" s="26" t="str">
        <f>Кстр2!I59</f>
        <v>Тарараев Петр</v>
      </c>
      <c r="D27" s="25"/>
      <c r="E27" s="25"/>
      <c r="F27" s="25"/>
      <c r="G27" s="25"/>
      <c r="H27" s="25"/>
      <c r="I27" s="25"/>
    </row>
    <row r="28" spans="1:9" ht="18">
      <c r="A28" s="27" t="s">
        <v>84</v>
      </c>
      <c r="B28" s="28">
        <v>24</v>
      </c>
      <c r="C28" s="26" t="str">
        <f>Кстр2!I61</f>
        <v>Ключников Артем</v>
      </c>
      <c r="D28" s="25"/>
      <c r="E28" s="25"/>
      <c r="F28" s="25"/>
      <c r="G28" s="25"/>
      <c r="H28" s="25"/>
      <c r="I28" s="25"/>
    </row>
    <row r="29" spans="1:9" ht="18">
      <c r="A29" s="27" t="s">
        <v>85</v>
      </c>
      <c r="B29" s="28">
        <v>25</v>
      </c>
      <c r="C29" s="26" t="str">
        <f>Кстр2!E63</f>
        <v>Гайфуллин Кемаль</v>
      </c>
      <c r="D29" s="25"/>
      <c r="E29" s="25"/>
      <c r="F29" s="25"/>
      <c r="G29" s="25"/>
      <c r="H29" s="25"/>
      <c r="I29" s="25"/>
    </row>
    <row r="30" spans="1:9" ht="18">
      <c r="A30" s="27" t="s">
        <v>86</v>
      </c>
      <c r="B30" s="28">
        <v>26</v>
      </c>
      <c r="C30" s="26" t="str">
        <f>Кстр2!E69</f>
        <v>Семенов Константин</v>
      </c>
      <c r="D30" s="25"/>
      <c r="E30" s="25"/>
      <c r="F30" s="25"/>
      <c r="G30" s="25"/>
      <c r="H30" s="25"/>
      <c r="I30" s="25"/>
    </row>
    <row r="31" spans="1:9" ht="18">
      <c r="A31" s="27" t="s">
        <v>87</v>
      </c>
      <c r="B31" s="28">
        <v>27</v>
      </c>
      <c r="C31" s="26" t="str">
        <f>Кстр2!E72</f>
        <v>Усманова Элина</v>
      </c>
      <c r="D31" s="25"/>
      <c r="E31" s="25"/>
      <c r="F31" s="25"/>
      <c r="G31" s="25"/>
      <c r="H31" s="25"/>
      <c r="I31" s="25"/>
    </row>
    <row r="32" spans="1:9" ht="18">
      <c r="A32" s="27" t="s">
        <v>88</v>
      </c>
      <c r="B32" s="28">
        <v>28</v>
      </c>
      <c r="C32" s="26" t="str">
        <f>Кстр2!E74</f>
        <v>Алмаев Раис</v>
      </c>
      <c r="D32" s="25"/>
      <c r="E32" s="25"/>
      <c r="F32" s="25"/>
      <c r="G32" s="25"/>
      <c r="H32" s="25"/>
      <c r="I32" s="25"/>
    </row>
    <row r="33" spans="1:9" ht="18">
      <c r="A33" s="27" t="s">
        <v>89</v>
      </c>
      <c r="B33" s="28">
        <v>29</v>
      </c>
      <c r="C33" s="26" t="str">
        <f>Кстр2!I66</f>
        <v>Могилевская Инесса</v>
      </c>
      <c r="D33" s="25"/>
      <c r="E33" s="25"/>
      <c r="F33" s="25"/>
      <c r="G33" s="25"/>
      <c r="H33" s="25"/>
      <c r="I33" s="25"/>
    </row>
    <row r="34" spans="1:9" ht="18">
      <c r="A34" s="27" t="s">
        <v>52</v>
      </c>
      <c r="B34" s="28">
        <v>30</v>
      </c>
      <c r="C34" s="26" t="str">
        <f>Кстр2!I70</f>
        <v>Зайд Владимир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Кстр2!I74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СпК!A1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СпК!A2</f>
        <v>1/2 финала Турнира "Аптечный двор"</v>
      </c>
      <c r="B2" s="31"/>
      <c r="C2" s="31"/>
      <c r="D2" s="31"/>
      <c r="E2" s="31"/>
      <c r="F2" s="31"/>
      <c r="G2" s="31"/>
    </row>
    <row r="3" spans="1:7" ht="15.75">
      <c r="A3" s="31" t="str">
        <f>СпК!A3</f>
        <v>15 ноября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Исмайлов Азат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44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44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Усков Сергей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76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Курбаншоева Лесана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44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Прокофьев Михаил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72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Алмаев Раис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72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Андреев Вячеслав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71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Вафин Егор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50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Хайруллин Ренат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54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Муньос-диас Эрнесто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54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Могилевская Инесса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74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Бикбулатов Ильдар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Семенов Константин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80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Хисматуллина Аделина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Куршев Алексей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50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Лежнев Артем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Сафиуллин Азат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68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Аюпов Айдар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68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Гайфуллин Кемаль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61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Тодрамович Александр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68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Хубатулин Ринат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73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Тарараев Петр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69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Зайд Владимир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69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Шакиров Ильяс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Семенов Юрий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86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Ключников Артем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53</v>
      </c>
      <c r="E56" s="11"/>
      <c r="F56" s="18">
        <v>-31</v>
      </c>
      <c r="G56" s="6" t="str">
        <f>IF(G36=F20,F52,IF(G36=F52,F20,0))</f>
        <v>Лежнев Артем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Усманова Элина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53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Бакиров Наиль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53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Коробко Павел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75</v>
      </c>
      <c r="D62" s="11"/>
      <c r="E62" s="4">
        <v>-58</v>
      </c>
      <c r="F62" s="6" t="str">
        <f>IF(Кстр2!H14=Кстр2!G10,Кстр2!G18,IF(Кстр2!H14=Кстр2!G18,Кстр2!G10,0))</f>
        <v>Бакиров Наиль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Стародубцев Олег</v>
      </c>
      <c r="C63" s="11"/>
      <c r="D63" s="11"/>
      <c r="E63" s="5"/>
      <c r="F63" s="7">
        <v>61</v>
      </c>
      <c r="G63" s="8" t="s">
        <v>53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43</v>
      </c>
      <c r="E64" s="4">
        <v>-59</v>
      </c>
      <c r="F64" s="10" t="str">
        <f>IF(Кстр2!H30=Кстр2!G26,Кстр2!G34,IF(Кстр2!H30=Кстр2!G34,Кстр2!G26,0))</f>
        <v>Исмайлов Азат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Исмайлов Азат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43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Кузнецов Александр</v>
      </c>
      <c r="C67" s="5"/>
      <c r="D67" s="5"/>
      <c r="E67" s="4">
        <v>-56</v>
      </c>
      <c r="F67" s="6" t="str">
        <f>IF(Кстр2!G10=Кстр2!F6,Кстр2!F14,IF(Кстр2!G10=Кстр2!F14,Кстр2!F6,0))</f>
        <v>Прокофьев Михаил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69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Коробко Павел</v>
      </c>
      <c r="C69" s="5"/>
      <c r="D69" s="5"/>
      <c r="E69" s="4">
        <v>-57</v>
      </c>
      <c r="F69" s="10" t="str">
        <f>IF(Кстр2!G26=Кстр2!F22,Кстр2!F30,IF(Кстр2!G26=Кстр2!F30,Кстр2!F22,0))</f>
        <v>Шакиров Ильяс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75</v>
      </c>
      <c r="D70" s="5"/>
      <c r="E70" s="5"/>
      <c r="F70" s="4">
        <v>-62</v>
      </c>
      <c r="G70" s="6" t="str">
        <f>IF(G68=F67,F69,IF(G68=F69,F67,0))</f>
        <v>Прокофьев Михаил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Хайруллин Ренат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52</v>
      </c>
      <c r="E72" s="4">
        <v>-63</v>
      </c>
      <c r="F72" s="6" t="str">
        <f>IF(C70=B69,B71,IF(C70=B71,B69,0))</f>
        <v>Хайруллин Ренат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Аюпов Айдар</v>
      </c>
      <c r="C73" s="11"/>
      <c r="D73" s="17" t="s">
        <v>6</v>
      </c>
      <c r="E73" s="5"/>
      <c r="F73" s="7">
        <v>66</v>
      </c>
      <c r="G73" s="8" t="s">
        <v>54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52</v>
      </c>
      <c r="D74" s="20"/>
      <c r="E74" s="4">
        <v>-64</v>
      </c>
      <c r="F74" s="10" t="str">
        <f>IF(C74=B73,B75,IF(C74=B75,B73,0))</f>
        <v>Семенов Юрий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Семенов Юрий</v>
      </c>
      <c r="C75" s="4">
        <v>-65</v>
      </c>
      <c r="D75" s="6" t="str">
        <f>IF(D72=C70,C74,IF(D72=C74,C70,0))</f>
        <v>Коробко Павел</v>
      </c>
      <c r="E75" s="5"/>
      <c r="F75" s="4">
        <v>-66</v>
      </c>
      <c r="G75" s="6" t="str">
        <f>IF(G73=F72,F74,IF(G73=F74,F72,0))</f>
        <v>Семенов Юрий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СпК!A1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СпК!A2</f>
        <v>1/2 финала Турнира "Аптечный двор"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СпК!A3</f>
        <v>15 ноября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Прокофьев Михаил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Усков Сергей</v>
      </c>
      <c r="C6" s="7">
        <v>40</v>
      </c>
      <c r="D6" s="14" t="s">
        <v>75</v>
      </c>
      <c r="E6" s="7">
        <v>52</v>
      </c>
      <c r="F6" s="14" t="s">
        <v>72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Коробко Павел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Алмаев Раис</v>
      </c>
      <c r="C8" s="5"/>
      <c r="D8" s="7">
        <v>48</v>
      </c>
      <c r="E8" s="21" t="s">
        <v>75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85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Андреев Вячеслав</v>
      </c>
      <c r="C10" s="7">
        <v>41</v>
      </c>
      <c r="D10" s="21" t="s">
        <v>85</v>
      </c>
      <c r="E10" s="15"/>
      <c r="F10" s="7">
        <v>56</v>
      </c>
      <c r="G10" s="14" t="s">
        <v>89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Ключников Артем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Муньос-диас Эрнесто</v>
      </c>
      <c r="C12" s="5"/>
      <c r="D12" s="4">
        <v>-26</v>
      </c>
      <c r="E12" s="6" t="str">
        <f>IF(Кстр1!E28=Кстр1!D24,Кстр1!D32,IF(Кстр1!E28=Кстр1!D32,Кстр1!D24,0))</f>
        <v>Хайруллин Ренат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88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Могилевская Инесса</v>
      </c>
      <c r="C14" s="7">
        <v>42</v>
      </c>
      <c r="D14" s="14" t="s">
        <v>73</v>
      </c>
      <c r="E14" s="7">
        <v>53</v>
      </c>
      <c r="F14" s="21" t="s">
        <v>89</v>
      </c>
      <c r="G14" s="7">
        <v>58</v>
      </c>
      <c r="H14" s="14" t="s">
        <v>89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Хубатулин Ринат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Семенов Константин</v>
      </c>
      <c r="C16" s="5"/>
      <c r="D16" s="7">
        <v>49</v>
      </c>
      <c r="E16" s="21" t="s">
        <v>89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89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Куршев Алексей</v>
      </c>
      <c r="C18" s="7">
        <v>43</v>
      </c>
      <c r="D18" s="21" t="s">
        <v>89</v>
      </c>
      <c r="E18" s="15"/>
      <c r="F18" s="4">
        <v>-30</v>
      </c>
      <c r="G18" s="10" t="str">
        <f>IF(Кстр1!F52=Кстр1!E44,Кстр1!E60,IF(Кстр1!F52=Кстр1!E60,Кстр1!E44,0))</f>
        <v>Бакиров Наиль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Тодрамович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Аюпов Айдар</v>
      </c>
      <c r="C20" s="5"/>
      <c r="D20" s="4">
        <v>-27</v>
      </c>
      <c r="E20" s="6" t="str">
        <f>IF(Кстр1!E44=Кстр1!D40,Кстр1!D48,IF(Кстр1!E44=Кстр1!D48,Кстр1!D40,0))</f>
        <v>Шакиров Ильяс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Гайфуллин Кемаль</v>
      </c>
      <c r="C22" s="7">
        <v>44</v>
      </c>
      <c r="D22" s="14" t="s">
        <v>52</v>
      </c>
      <c r="E22" s="7">
        <v>54</v>
      </c>
      <c r="F22" s="14" t="s">
        <v>69</v>
      </c>
      <c r="G22" s="15"/>
      <c r="H22" s="7">
        <v>60</v>
      </c>
      <c r="I22" s="24" t="s">
        <v>89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Хисматуллина Аделина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Тарараев Петр</v>
      </c>
      <c r="C24" s="5"/>
      <c r="D24" s="7">
        <v>50</v>
      </c>
      <c r="E24" s="21" t="s">
        <v>52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82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Зайд Владимир</v>
      </c>
      <c r="C26" s="7">
        <v>45</v>
      </c>
      <c r="D26" s="21" t="s">
        <v>74</v>
      </c>
      <c r="E26" s="15"/>
      <c r="F26" s="7">
        <v>57</v>
      </c>
      <c r="G26" s="14" t="s">
        <v>43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Бикбулатов Ильдар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Семенов Юрий</v>
      </c>
      <c r="C28" s="5"/>
      <c r="D28" s="4">
        <v>-28</v>
      </c>
      <c r="E28" s="6" t="str">
        <f>IF(Кстр1!E60=Кстр1!D56,Кстр1!D64,IF(Кстр1!E60=Кстр1!D64,Кстр1!D56,0))</f>
        <v>Кузнецов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70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Усманова Элина</v>
      </c>
      <c r="C30" s="7">
        <v>46</v>
      </c>
      <c r="D30" s="14" t="s">
        <v>70</v>
      </c>
      <c r="E30" s="7">
        <v>55</v>
      </c>
      <c r="F30" s="21" t="s">
        <v>43</v>
      </c>
      <c r="G30" s="7">
        <v>59</v>
      </c>
      <c r="H30" s="21" t="s">
        <v>43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Вафин Егор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Стародубцев Олег</v>
      </c>
      <c r="C32" s="5"/>
      <c r="D32" s="7">
        <v>51</v>
      </c>
      <c r="E32" s="21" t="s">
        <v>70</v>
      </c>
      <c r="F32" s="5"/>
      <c r="G32" s="11"/>
      <c r="H32" s="4">
        <v>-60</v>
      </c>
      <c r="I32" s="6" t="str">
        <f>IF(I22=H14,H30,IF(I22=H30,H14,0))</f>
        <v>Кузнецов Александр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78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76</v>
      </c>
      <c r="E34" s="15"/>
      <c r="F34" s="4">
        <v>-29</v>
      </c>
      <c r="G34" s="10" t="str">
        <f>IF(Кстр1!F20=Кстр1!E12,Кстр1!E28,IF(Кстр1!F20=Кстр1!E28,Кстр1!E12,0))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Курбаншоева Лесана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Усков Сергей</v>
      </c>
      <c r="C37" s="5"/>
      <c r="D37" s="5"/>
      <c r="E37" s="5"/>
      <c r="F37" s="4">
        <v>-48</v>
      </c>
      <c r="G37" s="6" t="str">
        <f>IF(E8=D6,D10,IF(E8=D10,D6,0))</f>
        <v>Андреев Вячеслав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77</v>
      </c>
      <c r="D38" s="5"/>
      <c r="E38" s="5"/>
      <c r="F38" s="5"/>
      <c r="G38" s="7">
        <v>67</v>
      </c>
      <c r="H38" s="14" t="s">
        <v>85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Ключников Артем</v>
      </c>
      <c r="C39" s="11"/>
      <c r="D39" s="5"/>
      <c r="E39" s="5"/>
      <c r="F39" s="4">
        <v>-49</v>
      </c>
      <c r="G39" s="10" t="str">
        <f>IF(E16=D14,D18,IF(E16=D18,D14,0))</f>
        <v>Хубатулин Ринат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88</v>
      </c>
      <c r="E40" s="5"/>
      <c r="F40" s="5"/>
      <c r="G40" s="5"/>
      <c r="H40" s="7">
        <v>69</v>
      </c>
      <c r="I40" s="23" t="s">
        <v>85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Муньос-диас Эрнесто</v>
      </c>
      <c r="C41" s="11"/>
      <c r="D41" s="11"/>
      <c r="E41" s="5"/>
      <c r="F41" s="4">
        <v>-50</v>
      </c>
      <c r="G41" s="6" t="str">
        <f>IF(E24=D22,D26,IF(E24=D26,D22,0))</f>
        <v>Бикбулатов Ильдар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88</v>
      </c>
      <c r="D42" s="11"/>
      <c r="E42" s="5"/>
      <c r="F42" s="5"/>
      <c r="G42" s="7">
        <v>68</v>
      </c>
      <c r="H42" s="21" t="s">
        <v>76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Тодрамович Александр</v>
      </c>
      <c r="C43" s="5"/>
      <c r="D43" s="11"/>
      <c r="E43" s="5"/>
      <c r="F43" s="4">
        <v>-51</v>
      </c>
      <c r="G43" s="10" t="str">
        <f>IF(E32=D30,D34,IF(E32=D34,D30,0))</f>
        <v>Курбаншоева Лесана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80</v>
      </c>
      <c r="F44" s="5"/>
      <c r="G44" s="5"/>
      <c r="H44" s="4">
        <v>-69</v>
      </c>
      <c r="I44" s="6" t="str">
        <f>IF(I40=H38,H42,IF(I40=H42,H38,0))</f>
        <v>Курбаншоева Лесана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Хисматуллина Аделина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Хубатулин Ринат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80</v>
      </c>
      <c r="D46" s="11"/>
      <c r="E46" s="5"/>
      <c r="F46" s="5"/>
      <c r="G46" s="5"/>
      <c r="H46" s="7">
        <v>70</v>
      </c>
      <c r="I46" s="24" t="s">
        <v>74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Тарараев Петр</v>
      </c>
      <c r="C47" s="11"/>
      <c r="D47" s="11"/>
      <c r="E47" s="5"/>
      <c r="F47" s="5"/>
      <c r="G47" s="4">
        <v>-68</v>
      </c>
      <c r="H47" s="10" t="str">
        <f>IF(H42=G41,G43,IF(H42=G43,G41,0))</f>
        <v>Бикбулатов Ильдар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80</v>
      </c>
      <c r="E48" s="5"/>
      <c r="F48" s="5"/>
      <c r="G48" s="5"/>
      <c r="H48" s="4">
        <v>-70</v>
      </c>
      <c r="I48" s="6" t="str">
        <f>IF(I46=H45,H47,IF(I46=H47,H45,0))</f>
        <v>Хубатулин Ринат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Вафин Егор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78</v>
      </c>
      <c r="D50" s="4">
        <v>-77</v>
      </c>
      <c r="E50" s="6" t="str">
        <f>IF(E44=D40,D48,IF(E44=D48,D40,0))</f>
        <v>Муньос-диас Эрнесто</v>
      </c>
      <c r="F50" s="4">
        <v>-71</v>
      </c>
      <c r="G50" s="6" t="str">
        <f>IF(C38=B37,B39,IF(C38=B39,B37,0))</f>
        <v>Ключников Артем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Стародубцев Олег</v>
      </c>
      <c r="C51" s="5"/>
      <c r="D51" s="5"/>
      <c r="E51" s="16" t="s">
        <v>17</v>
      </c>
      <c r="F51" s="5"/>
      <c r="G51" s="7">
        <v>79</v>
      </c>
      <c r="H51" s="14" t="s">
        <v>61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Усков Сергей</v>
      </c>
      <c r="E52" s="20"/>
      <c r="F52" s="4">
        <v>-72</v>
      </c>
      <c r="G52" s="10" t="str">
        <f>IF(C42=B41,B43,IF(C42=B43,B41,0))</f>
        <v>Тодрамович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78</v>
      </c>
      <c r="F53" s="5"/>
      <c r="G53" s="5"/>
      <c r="H53" s="7">
        <v>81</v>
      </c>
      <c r="I53" s="23" t="s">
        <v>61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Стародубцев Олег</v>
      </c>
      <c r="E54" s="16" t="s">
        <v>31</v>
      </c>
      <c r="F54" s="4">
        <v>-73</v>
      </c>
      <c r="G54" s="6" t="str">
        <f>IF(C46=B45,B47,IF(C46=B47,B45,0))</f>
        <v>Тарараев Петр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Усков Сергей</v>
      </c>
      <c r="F55" s="5"/>
      <c r="G55" s="7">
        <v>80</v>
      </c>
      <c r="H55" s="21" t="s">
        <v>71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Вафин Егор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84</v>
      </c>
      <c r="D57" s="5"/>
      <c r="E57" s="5"/>
      <c r="F57" s="5"/>
      <c r="G57" s="5"/>
      <c r="H57" s="4">
        <v>-81</v>
      </c>
      <c r="I57" s="6" t="str">
        <f>IF(I53=H51,H55,IF(I53=H55,H51,0))</f>
        <v>Вафин Егор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Алмаев Раис</v>
      </c>
      <c r="C58" s="11"/>
      <c r="D58" s="5"/>
      <c r="E58" s="5"/>
      <c r="F58" s="5"/>
      <c r="G58" s="4">
        <v>-79</v>
      </c>
      <c r="H58" s="6" t="str">
        <f>IF(H51=G50,G52,IF(H51=G52,G50,0))</f>
        <v>Ключников Артем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63</v>
      </c>
      <c r="E59" s="5"/>
      <c r="F59" s="5"/>
      <c r="G59" s="5"/>
      <c r="H59" s="7">
        <v>82</v>
      </c>
      <c r="I59" s="24" t="s">
        <v>82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Могилевская Инесса</v>
      </c>
      <c r="C60" s="11"/>
      <c r="D60" s="11"/>
      <c r="E60" s="5"/>
      <c r="F60" s="5"/>
      <c r="G60" s="4">
        <v>-80</v>
      </c>
      <c r="H60" s="10" t="str">
        <f>IF(H55=G54,G56,IF(H55=G56,G54,0))</f>
        <v>Тарараев Петр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63</v>
      </c>
      <c r="D61" s="11"/>
      <c r="E61" s="5"/>
      <c r="F61" s="5"/>
      <c r="G61" s="5"/>
      <c r="H61" s="4">
        <v>-82</v>
      </c>
      <c r="I61" s="6" t="str">
        <f>IF(I59=H58,H60,IF(I59=H60,H58,0))</f>
        <v>Ключников Артем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Семенов Константин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79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Гайфуллин Кемаль</v>
      </c>
      <c r="C64" s="5"/>
      <c r="D64" s="11"/>
      <c r="E64" s="16" t="s">
        <v>23</v>
      </c>
      <c r="F64" s="5"/>
      <c r="G64" s="7">
        <v>91</v>
      </c>
      <c r="H64" s="14" t="s">
        <v>81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79</v>
      </c>
      <c r="D65" s="11"/>
      <c r="E65" s="5"/>
      <c r="F65" s="4">
        <v>-84</v>
      </c>
      <c r="G65" s="10" t="str">
        <f>IF(C61=B60,B62,IF(C61=B62,B60,0))</f>
        <v>Могилевская Инесса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Зайд Владимир</v>
      </c>
      <c r="C66" s="11"/>
      <c r="D66" s="11"/>
      <c r="E66" s="5"/>
      <c r="F66" s="5"/>
      <c r="G66" s="5"/>
      <c r="H66" s="7">
        <v>93</v>
      </c>
      <c r="I66" s="23" t="s">
        <v>81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79</v>
      </c>
      <c r="E67" s="5"/>
      <c r="F67" s="4">
        <v>-85</v>
      </c>
      <c r="G67" s="6" t="str">
        <f>IF(C65=B64,B66,IF(C65=B66,B64,0))</f>
        <v>Зайд Владимир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Усманова Элина</v>
      </c>
      <c r="C68" s="11"/>
      <c r="D68" s="5"/>
      <c r="E68" s="5"/>
      <c r="F68" s="5"/>
      <c r="G68" s="7">
        <v>92</v>
      </c>
      <c r="H68" s="21" t="s">
        <v>87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83</v>
      </c>
      <c r="D69" s="4">
        <v>-89</v>
      </c>
      <c r="E69" s="6" t="str">
        <f>IF(E63=D59,D67,IF(E63=D67,D59,0))</f>
        <v>Семенов Константин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Зайд Владимир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Алмаев Раис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83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Усманова Элина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Алмаев Раис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35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36</v>
      </c>
      <c r="B5" s="28">
        <v>1</v>
      </c>
      <c r="C5" s="26" t="str">
        <f>Мстр1!G36</f>
        <v>Аристов Александр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Яковлев Михаил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Аббасов Рустамхон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Исмайлов Азат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Валеев Риф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Фоминых Дмитрий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Кузнецов Александр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Срумов Антон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Сазонов Николай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Шариков Сергей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Лежнев Артем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Урманов Артур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Максютов Азат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Аюпов Айдар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Мазурин Александр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Хайруллин Ренат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Хабиров Марс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Шакуров Нафис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19</v>
      </c>
      <c r="C23" s="26" t="str">
        <f>Мстр2!E53</f>
        <v>Ларионов Сергей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20</v>
      </c>
      <c r="C24" s="26" t="str">
        <f>Мстр2!E55</f>
        <v>Бакиров Наиль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21</v>
      </c>
      <c r="C25" s="26" t="str">
        <f>Мстр2!I53</f>
        <v>Семенов Константин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22</v>
      </c>
      <c r="C26" s="26" t="str">
        <f>Мстр2!I57</f>
        <v>Тодрамович Александр</v>
      </c>
      <c r="D26" s="25"/>
      <c r="E26" s="25"/>
      <c r="F26" s="25"/>
      <c r="G26" s="25"/>
      <c r="H26" s="25"/>
      <c r="I26" s="25"/>
    </row>
    <row r="27" spans="1:9" ht="18">
      <c r="A27" s="27" t="s">
        <v>58</v>
      </c>
      <c r="B27" s="28">
        <v>23</v>
      </c>
      <c r="C27" s="26" t="str">
        <f>Мстр2!I59</f>
        <v>Шапошников Александр</v>
      </c>
      <c r="D27" s="25"/>
      <c r="E27" s="25"/>
      <c r="F27" s="25"/>
      <c r="G27" s="25"/>
      <c r="H27" s="25"/>
      <c r="I27" s="25"/>
    </row>
    <row r="28" spans="1:9" ht="18">
      <c r="A28" s="27" t="s">
        <v>59</v>
      </c>
      <c r="B28" s="28">
        <v>24</v>
      </c>
      <c r="C28" s="26" t="str">
        <f>Мстр2!I61</f>
        <v>Харламов Руслан</v>
      </c>
      <c r="D28" s="25"/>
      <c r="E28" s="25"/>
      <c r="F28" s="25"/>
      <c r="G28" s="25"/>
      <c r="H28" s="25"/>
      <c r="I28" s="25"/>
    </row>
    <row r="29" spans="1:9" ht="18">
      <c r="A29" s="27" t="s">
        <v>60</v>
      </c>
      <c r="B29" s="28">
        <v>25</v>
      </c>
      <c r="C29" s="26" t="str">
        <f>Мстр2!E63</f>
        <v>Мазурин Викентий</v>
      </c>
      <c r="D29" s="25"/>
      <c r="E29" s="25"/>
      <c r="F29" s="25"/>
      <c r="G29" s="25"/>
      <c r="H29" s="25"/>
      <c r="I29" s="25"/>
    </row>
    <row r="30" spans="1:9" ht="18">
      <c r="A30" s="27" t="s">
        <v>61</v>
      </c>
      <c r="B30" s="28">
        <v>26</v>
      </c>
      <c r="C30" s="26" t="str">
        <f>Мстр2!E69</f>
        <v>Файзуллин Тимур</v>
      </c>
      <c r="D30" s="25"/>
      <c r="E30" s="25"/>
      <c r="F30" s="25"/>
      <c r="G30" s="25"/>
      <c r="H30" s="25"/>
      <c r="I30" s="25"/>
    </row>
    <row r="31" spans="1:9" ht="18">
      <c r="A31" s="27" t="s">
        <v>62</v>
      </c>
      <c r="B31" s="28">
        <v>27</v>
      </c>
      <c r="C31" s="26" t="str">
        <f>Мстр2!E72</f>
        <v>Давлетов Тимур</v>
      </c>
      <c r="D31" s="25"/>
      <c r="E31" s="25"/>
      <c r="F31" s="25"/>
      <c r="G31" s="25"/>
      <c r="H31" s="25"/>
      <c r="I31" s="25"/>
    </row>
    <row r="32" spans="1:9" ht="18">
      <c r="A32" s="27" t="s">
        <v>63</v>
      </c>
      <c r="B32" s="28">
        <v>28</v>
      </c>
      <c r="C32" s="26" t="str">
        <f>Мстр2!E74</f>
        <v>Фаткулин Раис</v>
      </c>
      <c r="D32" s="25"/>
      <c r="E32" s="25"/>
      <c r="F32" s="25"/>
      <c r="G32" s="25"/>
      <c r="H32" s="25"/>
      <c r="I32" s="25"/>
    </row>
    <row r="33" spans="1:9" ht="18">
      <c r="A33" s="27" t="s">
        <v>64</v>
      </c>
      <c r="B33" s="28">
        <v>29</v>
      </c>
      <c r="C33" s="26" t="str">
        <f>Мстр2!I66</f>
        <v>Толкачев Иван</v>
      </c>
      <c r="D33" s="25"/>
      <c r="E33" s="25"/>
      <c r="F33" s="25"/>
      <c r="G33" s="25"/>
      <c r="H33" s="25"/>
      <c r="I33" s="25"/>
    </row>
    <row r="34" spans="1:9" ht="18">
      <c r="A34" s="27" t="s">
        <v>65</v>
      </c>
      <c r="B34" s="28">
        <v>30</v>
      </c>
      <c r="C34" s="26" t="str">
        <f>Мстр2!I70</f>
        <v>Халимонов Евгений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Мстр2!I74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55" t="str">
        <f>Сп6!A1</f>
        <v>Кубок Башкортостана 2009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tr">
        <f>Сп6!A2</f>
        <v>1/132 финала Турнира "Аптечный двор"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5" t="str">
        <f>Сп6!A3</f>
        <v>3 октября 2009 г.</v>
      </c>
      <c r="B3" s="55"/>
      <c r="C3" s="55"/>
      <c r="D3" s="55"/>
      <c r="E3" s="55"/>
      <c r="F3" s="55"/>
      <c r="G3" s="55"/>
      <c r="H3" s="55"/>
      <c r="I3" s="55"/>
      <c r="J3" s="5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Сп6!A5</f>
        <v>Зверс Марк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162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Сп6!A20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167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Сп6!A13</f>
        <v>Искаков Салават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167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Сп6!A12</f>
        <v>Зайнутдинов Наиль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131</v>
      </c>
      <c r="F12" s="5"/>
      <c r="G12" s="13"/>
      <c r="H12" s="5"/>
      <c r="I12" s="5"/>
    </row>
    <row r="13" spans="1:9" ht="12.75">
      <c r="A13" s="4">
        <v>5</v>
      </c>
      <c r="B13" s="6" t="str">
        <f>Сп6!A9</f>
        <v>Мирвалиева Альфия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131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Сп6!A16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131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Сп6!A17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164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Сп6!A8</f>
        <v>Ижбулдина Полина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156</v>
      </c>
      <c r="G20" s="8"/>
      <c r="H20" s="8"/>
      <c r="I20" s="8"/>
    </row>
    <row r="21" spans="1:9" ht="12.75">
      <c r="A21" s="4">
        <v>3</v>
      </c>
      <c r="B21" s="6" t="str">
        <f>Сп6!A7</f>
        <v>Загидуллин Олег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155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Сп6!A18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155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Сп6!A15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165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Сп6!A10</f>
        <v>Ирдуганов Сергей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156</v>
      </c>
      <c r="F28" s="15"/>
      <c r="G28" s="5"/>
      <c r="H28" s="5"/>
      <c r="I28" s="5"/>
    </row>
    <row r="29" spans="1:9" ht="12.75">
      <c r="A29" s="4">
        <v>7</v>
      </c>
      <c r="B29" s="6" t="str">
        <f>Сп6!A11</f>
        <v>Сафарова Альфия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156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Сп6!A14</f>
        <v>нет</v>
      </c>
      <c r="C31" s="11"/>
      <c r="D31" s="11"/>
      <c r="E31" s="4">
        <v>-15</v>
      </c>
      <c r="F31" s="6" t="str">
        <f>IF(F20=E12,E28,IF(F20=E28,E12,0))</f>
        <v>Мирвалиева Альфия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156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Сп6!A19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163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Сп6!A6</f>
        <v>Зверс Виктория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Искаков Салават</v>
      </c>
      <c r="F37" s="5"/>
      <c r="G37" s="5"/>
      <c r="H37" s="5"/>
      <c r="I37" s="5"/>
    </row>
    <row r="38" spans="1:9" ht="12.75">
      <c r="A38" s="5"/>
      <c r="B38" s="7">
        <v>16</v>
      </c>
      <c r="C38" s="56" t="s">
        <v>166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Зайнутдинов Наиль</v>
      </c>
      <c r="C39" s="7">
        <v>20</v>
      </c>
      <c r="D39" s="56" t="s">
        <v>166</v>
      </c>
      <c r="E39" s="7">
        <v>26</v>
      </c>
      <c r="F39" s="56" t="s">
        <v>167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Зверс Виктория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57" t="s">
        <v>166</v>
      </c>
      <c r="F41" s="11"/>
      <c r="G41" s="5"/>
      <c r="H41" s="5"/>
      <c r="I41" s="5"/>
    </row>
    <row r="42" spans="1:9" ht="12.75">
      <c r="A42" s="5"/>
      <c r="B42" s="7">
        <v>17</v>
      </c>
      <c r="C42" s="56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57" t="s">
        <v>165</v>
      </c>
      <c r="E43" s="15"/>
      <c r="F43" s="7">
        <v>28</v>
      </c>
      <c r="G43" s="56" t="s">
        <v>162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Ирдуганов Сергей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Загидуллин Олег</v>
      </c>
      <c r="F45" s="11"/>
      <c r="G45" s="15"/>
      <c r="H45" s="5"/>
      <c r="I45" s="5"/>
    </row>
    <row r="46" spans="1:9" ht="12.75">
      <c r="A46" s="5"/>
      <c r="B46" s="7">
        <v>18</v>
      </c>
      <c r="C46" s="56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56" t="s">
        <v>164</v>
      </c>
      <c r="E47" s="7">
        <v>27</v>
      </c>
      <c r="F47" s="57" t="s">
        <v>162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Ижбулдина Полина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нет</v>
      </c>
      <c r="C49" s="5"/>
      <c r="D49" s="7">
        <v>25</v>
      </c>
      <c r="E49" s="57" t="s">
        <v>162</v>
      </c>
      <c r="F49" s="5"/>
      <c r="G49" s="15"/>
      <c r="H49" s="5"/>
      <c r="I49" s="5"/>
    </row>
    <row r="50" spans="1:9" ht="12.75">
      <c r="A50" s="5"/>
      <c r="B50" s="7">
        <v>19</v>
      </c>
      <c r="C50" s="56"/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57" t="s">
        <v>162</v>
      </c>
      <c r="E51" s="15"/>
      <c r="F51" s="4">
        <v>-28</v>
      </c>
      <c r="G51" s="6" t="str">
        <f>IF(G43=F39,F47,IF(G43=F47,F39,0))</f>
        <v>Искаков Салават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Зверс Марк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Зайнутдинов Наиль</v>
      </c>
      <c r="C54" s="5"/>
      <c r="D54" s="4">
        <v>-20</v>
      </c>
      <c r="E54" s="6" t="str">
        <f>IF(D39=C38,C40,IF(D39=C40,C38,0))</f>
        <v>Зверс Виктория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166</v>
      </c>
      <c r="D55" s="5"/>
      <c r="E55" s="7">
        <v>31</v>
      </c>
      <c r="F55" s="8" t="s">
        <v>163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Загидуллин Олег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Загидуллин Олег</v>
      </c>
      <c r="D57" s="5"/>
      <c r="E57" s="5"/>
      <c r="F57" s="7">
        <v>33</v>
      </c>
      <c r="G57" s="8" t="s">
        <v>163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Ирдуганов Сергей</v>
      </c>
      <c r="C59" s="5"/>
      <c r="D59" s="5"/>
      <c r="E59" s="7">
        <v>32</v>
      </c>
      <c r="F59" s="12"/>
      <c r="G59" s="20"/>
      <c r="H59" s="5"/>
      <c r="I59" s="5"/>
    </row>
    <row r="60" spans="1:9" ht="12.75">
      <c r="A60" s="5"/>
      <c r="B60" s="7">
        <v>30</v>
      </c>
      <c r="C60" s="8" t="s">
        <v>165</v>
      </c>
      <c r="D60" s="4">
        <v>-23</v>
      </c>
      <c r="E60" s="10">
        <f>IF(D51=C50,C52,IF(D51=C52,C50,0))</f>
        <v>0</v>
      </c>
      <c r="F60" s="4">
        <v>-33</v>
      </c>
      <c r="G60" s="6">
        <f>IF(G57=F55,F59,IF(G57=F59,F55,0))</f>
        <v>0</v>
      </c>
      <c r="H60" s="14"/>
      <c r="I60" s="14"/>
    </row>
    <row r="61" spans="1:9" ht="12.75">
      <c r="A61" s="4">
        <v>-25</v>
      </c>
      <c r="B61" s="10" t="str">
        <f>IF(E49=D47,D51,IF(E49=D51,D47,0))</f>
        <v>Ижбулдина Полина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Ижбулдина Полина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>
        <f>IF(C50=B49,B51,IF(C50=B51,B49,0))</f>
        <v>0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"Аптечный двор"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21 ноября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Яковлев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Аюпов Айдар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52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Шапошников Александр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Исмайлов Азат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Ларионов Сергей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Файзуллин Тимур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Кузнецов Александр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Харламов Руслан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Семенов Константин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47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Фаткулин Раис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Шариков Сергей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39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Мазурин Александр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Хабиров Марс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Толкачев Иван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Валеев Риф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Аббасов Рустамхон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Давлетов Тимур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Хайруллин Ренат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Шакуров Нафис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Срумов Антон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Сазонов Николай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46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Халимонов Евгений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Фоминых Дмитрий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Максютов Азат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Тодрамович Александр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45</v>
      </c>
      <c r="E56" s="11"/>
      <c r="F56" s="18">
        <v>-31</v>
      </c>
      <c r="G56" s="6" t="str">
        <f>IF(G36=F20,F52,IF(G36=F52,F20,0))</f>
        <v>Яковлев Михаил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Мазурин Викентий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Урманов Артур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Лежнев Артем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50</v>
      </c>
      <c r="D62" s="11"/>
      <c r="E62" s="4">
        <v>-58</v>
      </c>
      <c r="F62" s="6" t="str">
        <f>IF(Мстр2!H14=Мстр2!G10,Мстр2!G18,IF(Мстр2!H14=Мстр2!G18,Мстр2!G10,0))</f>
        <v>Фоминых Дмитрий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Бакиров Наиль</v>
      </c>
      <c r="C63" s="11"/>
      <c r="D63" s="11"/>
      <c r="E63" s="5"/>
      <c r="F63" s="7">
        <v>61</v>
      </c>
      <c r="G63" s="8" t="s">
        <v>39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Валеев Риф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Фоминых Дмитрий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Аристов Александр</v>
      </c>
      <c r="C67" s="5"/>
      <c r="D67" s="5"/>
      <c r="E67" s="4">
        <v>-56</v>
      </c>
      <c r="F67" s="6" t="str">
        <f>IF(Мстр2!G10=Мстр2!F6,Мстр2!F14,IF(Мстр2!G10=Мстр2!F14,Мстр2!F6,0))</f>
        <v>Кузнецов Александр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Лежнев Артем</v>
      </c>
      <c r="C69" s="5"/>
      <c r="D69" s="5"/>
      <c r="E69" s="4">
        <v>-57</v>
      </c>
      <c r="F69" s="10" t="str">
        <f>IF(Мстр2!G26=Мстр2!F22,Мстр2!F30,IF(Мстр2!G26=Мстр2!F30,Мстр2!F22,0))</f>
        <v>Срумов Антон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47</v>
      </c>
      <c r="D70" s="5"/>
      <c r="E70" s="5"/>
      <c r="F70" s="4">
        <v>-62</v>
      </c>
      <c r="G70" s="6" t="str">
        <f>IF(G68=F67,F69,IF(G68=F69,F67,0))</f>
        <v>Срумов Антон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Шариков Сергей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57</v>
      </c>
      <c r="E72" s="4">
        <v>-63</v>
      </c>
      <c r="F72" s="6" t="str">
        <f>IF(C70=B69,B71,IF(C70=B71,B69,0))</f>
        <v>Лежнев Артем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Сазонов Николай</v>
      </c>
      <c r="C73" s="11"/>
      <c r="D73" s="17" t="s">
        <v>6</v>
      </c>
      <c r="E73" s="5"/>
      <c r="F73" s="7">
        <v>66</v>
      </c>
      <c r="G73" s="8" t="s">
        <v>50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57</v>
      </c>
      <c r="D74" s="20"/>
      <c r="E74" s="4">
        <v>-64</v>
      </c>
      <c r="F74" s="10" t="str">
        <f>IF(C74=B73,B75,IF(C74=B75,B73,0))</f>
        <v>Урманов Артур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Урманов Артур</v>
      </c>
      <c r="C75" s="4">
        <v>-65</v>
      </c>
      <c r="D75" s="6" t="str">
        <f>IF(D72=C70,C74,IF(D72=C74,C70,0))</f>
        <v>Шариков Сергей</v>
      </c>
      <c r="E75" s="5"/>
      <c r="F75" s="4">
        <v>-66</v>
      </c>
      <c r="G75" s="6" t="str">
        <f>IF(G73=F72,F74,IF(G73=F74,F72,0))</f>
        <v>Урманов Артур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"Аптечный двор"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21 ноября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Кузнецов Александр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Шапошников Александр</v>
      </c>
      <c r="C6" s="7">
        <v>40</v>
      </c>
      <c r="D6" s="14" t="s">
        <v>50</v>
      </c>
      <c r="E6" s="7">
        <v>52</v>
      </c>
      <c r="F6" s="14" t="s">
        <v>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Лежнев Артем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Ларионов Сергей</v>
      </c>
      <c r="C8" s="5"/>
      <c r="D8" s="7">
        <v>48</v>
      </c>
      <c r="E8" s="21" t="s">
        <v>50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59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Файзуллин Тимур</v>
      </c>
      <c r="C10" s="7">
        <v>41</v>
      </c>
      <c r="D10" s="21" t="s">
        <v>42</v>
      </c>
      <c r="E10" s="15"/>
      <c r="F10" s="7">
        <v>56</v>
      </c>
      <c r="G10" s="14" t="s">
        <v>41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Максютов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Семенов Константин</v>
      </c>
      <c r="C12" s="5"/>
      <c r="D12" s="4">
        <v>-26</v>
      </c>
      <c r="E12" s="6" t="str">
        <f>IF(Мстр1!E28=Мстр1!D24,Мстр1!D32,IF(Мстр1!E28=Мстр1!D32,Мстр1!D24,0))</f>
        <v>Шариков Сергей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63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Фаткулин Раис</v>
      </c>
      <c r="C14" s="7">
        <v>42</v>
      </c>
      <c r="D14" s="14" t="s">
        <v>41</v>
      </c>
      <c r="E14" s="7">
        <v>53</v>
      </c>
      <c r="F14" s="21" t="s">
        <v>41</v>
      </c>
      <c r="G14" s="7">
        <v>58</v>
      </c>
      <c r="H14" s="14" t="s">
        <v>38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Фоминых Дмитрий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Хабиров Марс</v>
      </c>
      <c r="C16" s="5"/>
      <c r="D16" s="7">
        <v>49</v>
      </c>
      <c r="E16" s="21" t="s">
        <v>41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Толкачев Иван</v>
      </c>
      <c r="C18" s="7">
        <v>43</v>
      </c>
      <c r="D18" s="21" t="s">
        <v>54</v>
      </c>
      <c r="E18" s="15"/>
      <c r="F18" s="4">
        <v>-30</v>
      </c>
      <c r="G18" s="10" t="str">
        <f>IF(Мстр1!F52=Мстр1!E44,Мстр1!E60,IF(Мстр1!F52=Мстр1!E60,Мстр1!E44,0))</f>
        <v>Аббасов Рустамхон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Хайруллин Ренат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Давлетов Тимур</v>
      </c>
      <c r="C20" s="5"/>
      <c r="D20" s="4">
        <v>-27</v>
      </c>
      <c r="E20" s="6" t="str">
        <f>IF(Мстр1!E44=Мстр1!D40,Мстр1!D48,IF(Мстр1!E44=Мстр1!D48,Мстр1!D40,0))</f>
        <v>Срумов Антон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49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Шакуров Нафис</v>
      </c>
      <c r="C22" s="7">
        <v>44</v>
      </c>
      <c r="D22" s="14" t="s">
        <v>48</v>
      </c>
      <c r="E22" s="7">
        <v>54</v>
      </c>
      <c r="F22" s="14" t="s">
        <v>46</v>
      </c>
      <c r="G22" s="15"/>
      <c r="H22" s="7">
        <v>60</v>
      </c>
      <c r="I22" s="24" t="s">
        <v>38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Мазурин Александр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Сазонов Николай</v>
      </c>
      <c r="C24" s="5"/>
      <c r="D24" s="7">
        <v>50</v>
      </c>
      <c r="E24" s="21" t="s">
        <v>57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Халимонов Евгений</v>
      </c>
      <c r="C26" s="7">
        <v>45</v>
      </c>
      <c r="D26" s="21" t="s">
        <v>57</v>
      </c>
      <c r="E26" s="15"/>
      <c r="F26" s="7">
        <v>57</v>
      </c>
      <c r="G26" s="14" t="s">
        <v>44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Харламов Руслан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Тодрамович Александр</v>
      </c>
      <c r="C28" s="5"/>
      <c r="D28" s="4">
        <v>-28</v>
      </c>
      <c r="E28" s="6" t="str">
        <f>IF(Мстр1!E60=Мстр1!D56,Мстр1!D64,IF(Мстр1!E60=Мстр1!D64,Мстр1!D56,0))</f>
        <v>Урманов Артур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61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Мазурин Викентий</v>
      </c>
      <c r="C30" s="7">
        <v>46</v>
      </c>
      <c r="D30" s="14" t="s">
        <v>44</v>
      </c>
      <c r="E30" s="7">
        <v>55</v>
      </c>
      <c r="F30" s="21" t="s">
        <v>44</v>
      </c>
      <c r="G30" s="7">
        <v>59</v>
      </c>
      <c r="H30" s="21" t="s">
        <v>44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Исмайлов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Бакиров Наиль</v>
      </c>
      <c r="C32" s="5"/>
      <c r="D32" s="7">
        <v>51</v>
      </c>
      <c r="E32" s="21" t="s">
        <v>44</v>
      </c>
      <c r="F32" s="5"/>
      <c r="G32" s="11"/>
      <c r="H32" s="4">
        <v>-60</v>
      </c>
      <c r="I32" s="6" t="str">
        <f>IF(I22=H14,H30,IF(I22=H30,H14,0))</f>
        <v>Исмайлов Азат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53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52</v>
      </c>
      <c r="E34" s="15"/>
      <c r="F34" s="4">
        <v>-29</v>
      </c>
      <c r="G34" s="10" t="str">
        <f>IF(Мстр1!F20=Мстр1!E12,Мстр1!E28,IF(Мстр1!F20=Мстр1!E28,Мстр1!E12,0))</f>
        <v>Валеев Риф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Аюпов Айдар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Шапошников Александр</v>
      </c>
      <c r="C37" s="5"/>
      <c r="D37" s="5"/>
      <c r="E37" s="5"/>
      <c r="F37" s="4">
        <v>-48</v>
      </c>
      <c r="G37" s="6" t="str">
        <f>IF(E8=D6,D10,IF(E8=D10,D6,0))</f>
        <v>Максютов Азат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59</v>
      </c>
      <c r="D38" s="5"/>
      <c r="E38" s="5"/>
      <c r="F38" s="5"/>
      <c r="G38" s="7">
        <v>67</v>
      </c>
      <c r="H38" s="14" t="s">
        <v>42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Ларионов Сергей</v>
      </c>
      <c r="C39" s="11"/>
      <c r="D39" s="5"/>
      <c r="E39" s="5"/>
      <c r="F39" s="4">
        <v>-49</v>
      </c>
      <c r="G39" s="10" t="str">
        <f>IF(E16=D14,D18,IF(E16=D18,D14,0))</f>
        <v>Хайруллин Ренат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55</v>
      </c>
      <c r="E40" s="5"/>
      <c r="F40" s="5"/>
      <c r="G40" s="5"/>
      <c r="H40" s="7">
        <v>69</v>
      </c>
      <c r="I40" s="23" t="s">
        <v>42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Семенов Константин</v>
      </c>
      <c r="C41" s="11"/>
      <c r="D41" s="11"/>
      <c r="E41" s="5"/>
      <c r="F41" s="4">
        <v>-50</v>
      </c>
      <c r="G41" s="6" t="str">
        <f>IF(E24=D22,D26,IF(E24=D26,D22,0))</f>
        <v>Мазурин Александр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55</v>
      </c>
      <c r="D42" s="11"/>
      <c r="E42" s="5"/>
      <c r="F42" s="5"/>
      <c r="G42" s="7">
        <v>68</v>
      </c>
      <c r="H42" s="21" t="s">
        <v>52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Хабиров Марс</v>
      </c>
      <c r="C43" s="5"/>
      <c r="D43" s="11"/>
      <c r="E43" s="5"/>
      <c r="F43" s="4">
        <v>-51</v>
      </c>
      <c r="G43" s="10" t="str">
        <f>IF(E32=D30,D34,IF(E32=D34,D30,0))</f>
        <v>Аюпов Айдар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55</v>
      </c>
      <c r="F44" s="5"/>
      <c r="G44" s="5"/>
      <c r="H44" s="4">
        <v>-69</v>
      </c>
      <c r="I44" s="6" t="str">
        <f>IF(I40=H38,H42,IF(I40=H42,H38,0))</f>
        <v>Аюпов Айдар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Шакуров Нафис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Хайруллин Ренат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49</v>
      </c>
      <c r="D46" s="11"/>
      <c r="E46" s="5"/>
      <c r="F46" s="5"/>
      <c r="G46" s="5"/>
      <c r="H46" s="7">
        <v>70</v>
      </c>
      <c r="I46" s="24" t="s">
        <v>48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Харламов Руслан</v>
      </c>
      <c r="C47" s="11"/>
      <c r="D47" s="11"/>
      <c r="E47" s="5"/>
      <c r="F47" s="5"/>
      <c r="G47" s="4">
        <v>-68</v>
      </c>
      <c r="H47" s="10" t="str">
        <f>IF(H42=G41,G43,IF(H42=G43,G41,0))</f>
        <v>Мазурин Александр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49</v>
      </c>
      <c r="E48" s="5"/>
      <c r="F48" s="5"/>
      <c r="G48" s="5"/>
      <c r="H48" s="4">
        <v>-70</v>
      </c>
      <c r="I48" s="6" t="str">
        <f>IF(I46=H45,H47,IF(I46=H47,H45,0))</f>
        <v>Хайруллин Ренат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Тодрамович Александр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53</v>
      </c>
      <c r="D50" s="4">
        <v>-77</v>
      </c>
      <c r="E50" s="6" t="str">
        <f>IF(E44=D40,D48,IF(E44=D48,D40,0))</f>
        <v>Шакуров Нафис</v>
      </c>
      <c r="F50" s="4">
        <v>-71</v>
      </c>
      <c r="G50" s="6" t="str">
        <f>IF(C38=B37,B39,IF(C38=B39,B37,0))</f>
        <v>Шапошников Александр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Бакиров Наиль</v>
      </c>
      <c r="C51" s="5"/>
      <c r="D51" s="5"/>
      <c r="E51" s="16" t="s">
        <v>17</v>
      </c>
      <c r="F51" s="5"/>
      <c r="G51" s="7">
        <v>79</v>
      </c>
      <c r="H51" s="14" t="s">
        <v>63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Ларионов Сергей</v>
      </c>
      <c r="E52" s="20"/>
      <c r="F52" s="4">
        <v>-72</v>
      </c>
      <c r="G52" s="10" t="str">
        <f>IF(C42=B41,B43,IF(C42=B43,B41,0))</f>
        <v>Семенов Константин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59</v>
      </c>
      <c r="F53" s="5"/>
      <c r="G53" s="5"/>
      <c r="H53" s="7">
        <v>81</v>
      </c>
      <c r="I53" s="23" t="s">
        <v>63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Бакиров Наиль</v>
      </c>
      <c r="E54" s="16" t="s">
        <v>31</v>
      </c>
      <c r="F54" s="4">
        <v>-73</v>
      </c>
      <c r="G54" s="6" t="str">
        <f>IF(C46=B45,B47,IF(C46=B47,B45,0))</f>
        <v>Харламов Руслан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Бакиров Наиль</v>
      </c>
      <c r="F55" s="5"/>
      <c r="G55" s="7">
        <v>80</v>
      </c>
      <c r="H55" s="21" t="s">
        <v>61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Тодрамович Александр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60</v>
      </c>
      <c r="D57" s="5"/>
      <c r="E57" s="5"/>
      <c r="F57" s="5"/>
      <c r="G57" s="5"/>
      <c r="H57" s="4">
        <v>-81</v>
      </c>
      <c r="I57" s="6" t="str">
        <f>IF(I53=H51,H55,IF(I53=H55,H51,0))</f>
        <v>Тодрамович Александр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Файзуллин Тимур</v>
      </c>
      <c r="C58" s="11"/>
      <c r="D58" s="5"/>
      <c r="E58" s="5"/>
      <c r="F58" s="5"/>
      <c r="G58" s="4">
        <v>-79</v>
      </c>
      <c r="H58" s="6" t="str">
        <f>IF(H51=G50,G52,IF(H51=G52,G50,0))</f>
        <v>Шапошников Александр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60</v>
      </c>
      <c r="E59" s="5"/>
      <c r="F59" s="5"/>
      <c r="G59" s="5"/>
      <c r="H59" s="7">
        <v>82</v>
      </c>
      <c r="I59" s="24" t="s">
        <v>51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Фаткулин Раис</v>
      </c>
      <c r="C60" s="11"/>
      <c r="D60" s="11"/>
      <c r="E60" s="5"/>
      <c r="F60" s="5"/>
      <c r="G60" s="4">
        <v>-80</v>
      </c>
      <c r="H60" s="10" t="str">
        <f>IF(H55=G54,G56,IF(H55=G56,G54,0))</f>
        <v>Харламов Руслан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56</v>
      </c>
      <c r="D61" s="11"/>
      <c r="E61" s="5"/>
      <c r="F61" s="5"/>
      <c r="G61" s="5"/>
      <c r="H61" s="4">
        <v>-82</v>
      </c>
      <c r="I61" s="6" t="str">
        <f>IF(I59=H58,H60,IF(I59=H60,H58,0))</f>
        <v>Харламов Руслан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Толкачев Иван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58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Давлетов Тимур</v>
      </c>
      <c r="C64" s="5"/>
      <c r="D64" s="11"/>
      <c r="E64" s="16" t="s">
        <v>23</v>
      </c>
      <c r="F64" s="5"/>
      <c r="G64" s="7">
        <v>91</v>
      </c>
      <c r="H64" s="14" t="s">
        <v>64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65</v>
      </c>
      <c r="D65" s="11"/>
      <c r="E65" s="5"/>
      <c r="F65" s="4">
        <v>-84</v>
      </c>
      <c r="G65" s="10" t="str">
        <f>IF(C61=B60,B62,IF(C61=B62,B60,0))</f>
        <v>Толкачев Иван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Халимонов Евгений</v>
      </c>
      <c r="C66" s="11"/>
      <c r="D66" s="11"/>
      <c r="E66" s="5"/>
      <c r="F66" s="5"/>
      <c r="G66" s="5"/>
      <c r="H66" s="7">
        <v>93</v>
      </c>
      <c r="I66" s="23" t="s">
        <v>64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58</v>
      </c>
      <c r="E67" s="5"/>
      <c r="F67" s="4">
        <v>-85</v>
      </c>
      <c r="G67" s="6" t="str">
        <f>IF(C65=B64,B66,IF(C65=B66,B64,0))</f>
        <v>Халимонов Евгений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Мазурин Викентий</v>
      </c>
      <c r="C68" s="11"/>
      <c r="D68" s="5"/>
      <c r="E68" s="5"/>
      <c r="F68" s="5"/>
      <c r="G68" s="7">
        <v>92</v>
      </c>
      <c r="H68" s="21" t="s">
        <v>62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58</v>
      </c>
      <c r="D69" s="4">
        <v>-89</v>
      </c>
      <c r="E69" s="6" t="str">
        <f>IF(E63=D59,D67,IF(E63=D67,D59,0))</f>
        <v>Файзуллин Тимур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Халимонов Евгений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Фаткулин Раис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65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Давлетов Тимур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Фаткулин Раис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146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147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135</v>
      </c>
      <c r="B5" s="28">
        <v>1</v>
      </c>
      <c r="C5" s="26" t="str">
        <f>5стр1!G36</f>
        <v>Валеев Ильмир</v>
      </c>
      <c r="D5" s="25"/>
      <c r="E5" s="25"/>
      <c r="F5" s="25"/>
      <c r="G5" s="25"/>
      <c r="H5" s="25"/>
      <c r="I5" s="25"/>
    </row>
    <row r="6" spans="1:9" ht="18">
      <c r="A6" s="27" t="s">
        <v>148</v>
      </c>
      <c r="B6" s="28">
        <v>2</v>
      </c>
      <c r="C6" s="26" t="str">
        <f>5стр1!G56</f>
        <v>Аминов Артур</v>
      </c>
      <c r="D6" s="25"/>
      <c r="E6" s="25"/>
      <c r="F6" s="25"/>
      <c r="G6" s="25"/>
      <c r="H6" s="25"/>
      <c r="I6" s="25"/>
    </row>
    <row r="7" spans="1:9" ht="18">
      <c r="A7" s="27" t="s">
        <v>136</v>
      </c>
      <c r="B7" s="28">
        <v>3</v>
      </c>
      <c r="C7" s="26" t="str">
        <f>5стр2!I22</f>
        <v>Молдаванцев Никита</v>
      </c>
      <c r="D7" s="25"/>
      <c r="E7" s="25"/>
      <c r="F7" s="25"/>
      <c r="G7" s="25"/>
      <c r="H7" s="25"/>
      <c r="I7" s="25"/>
    </row>
    <row r="8" spans="1:9" ht="18">
      <c r="A8" s="27" t="s">
        <v>149</v>
      </c>
      <c r="B8" s="28">
        <v>4</v>
      </c>
      <c r="C8" s="26" t="str">
        <f>5стр2!I32</f>
        <v>Мирвалиева Альфия</v>
      </c>
      <c r="D8" s="25"/>
      <c r="E8" s="25"/>
      <c r="F8" s="25"/>
      <c r="G8" s="25"/>
      <c r="H8" s="25"/>
      <c r="I8" s="25"/>
    </row>
    <row r="9" spans="1:9" ht="18">
      <c r="A9" s="27" t="s">
        <v>150</v>
      </c>
      <c r="B9" s="28">
        <v>5</v>
      </c>
      <c r="C9" s="26" t="str">
        <f>5стр1!G63</f>
        <v>Черемных Игорь</v>
      </c>
      <c r="D9" s="25"/>
      <c r="E9" s="25"/>
      <c r="F9" s="25"/>
      <c r="G9" s="25"/>
      <c r="H9" s="25"/>
      <c r="I9" s="25"/>
    </row>
    <row r="10" spans="1:9" ht="18">
      <c r="A10" s="27" t="s">
        <v>132</v>
      </c>
      <c r="B10" s="28">
        <v>6</v>
      </c>
      <c r="C10" s="26" t="str">
        <f>5стр1!G65</f>
        <v>Лукьянов Роман</v>
      </c>
      <c r="D10" s="25"/>
      <c r="E10" s="25"/>
      <c r="F10" s="25"/>
      <c r="G10" s="25"/>
      <c r="H10" s="25"/>
      <c r="I10" s="25"/>
    </row>
    <row r="11" spans="1:9" ht="18">
      <c r="A11" s="27" t="s">
        <v>151</v>
      </c>
      <c r="B11" s="28">
        <v>7</v>
      </c>
      <c r="C11" s="26" t="str">
        <f>5стр1!G68</f>
        <v>Закиров Ильнар</v>
      </c>
      <c r="D11" s="25"/>
      <c r="E11" s="25"/>
      <c r="F11" s="25"/>
      <c r="G11" s="25"/>
      <c r="H11" s="25"/>
      <c r="I11" s="25"/>
    </row>
    <row r="12" spans="1:9" ht="18">
      <c r="A12" s="27" t="s">
        <v>152</v>
      </c>
      <c r="B12" s="28">
        <v>8</v>
      </c>
      <c r="C12" s="26" t="str">
        <f>5стр1!G70</f>
        <v>Гаскаров Динар</v>
      </c>
      <c r="D12" s="25"/>
      <c r="E12" s="25"/>
      <c r="F12" s="25"/>
      <c r="G12" s="25"/>
      <c r="H12" s="25"/>
      <c r="I12" s="25"/>
    </row>
    <row r="13" spans="1:9" ht="18">
      <c r="A13" s="27" t="s">
        <v>153</v>
      </c>
      <c r="B13" s="28">
        <v>9</v>
      </c>
      <c r="C13" s="26" t="str">
        <f>5стр1!D72</f>
        <v>Сиротенко Вадим</v>
      </c>
      <c r="D13" s="25"/>
      <c r="E13" s="25"/>
      <c r="F13" s="25"/>
      <c r="G13" s="25"/>
      <c r="H13" s="25"/>
      <c r="I13" s="25"/>
    </row>
    <row r="14" spans="1:9" ht="18">
      <c r="A14" s="27" t="s">
        <v>154</v>
      </c>
      <c r="B14" s="28">
        <v>10</v>
      </c>
      <c r="C14" s="26" t="str">
        <f>5стр1!D75</f>
        <v>Балхияров Алмаз</v>
      </c>
      <c r="D14" s="25"/>
      <c r="E14" s="25"/>
      <c r="F14" s="25"/>
      <c r="G14" s="25"/>
      <c r="H14" s="25"/>
      <c r="I14" s="25"/>
    </row>
    <row r="15" spans="1:9" ht="18">
      <c r="A15" s="27" t="s">
        <v>155</v>
      </c>
      <c r="B15" s="28">
        <v>11</v>
      </c>
      <c r="C15" s="26" t="str">
        <f>5стр1!G73</f>
        <v>Мансуров Данар</v>
      </c>
      <c r="D15" s="25"/>
      <c r="E15" s="25"/>
      <c r="F15" s="25"/>
      <c r="G15" s="25"/>
      <c r="H15" s="25"/>
      <c r="I15" s="25"/>
    </row>
    <row r="16" spans="1:9" ht="18">
      <c r="A16" s="27" t="s">
        <v>156</v>
      </c>
      <c r="B16" s="28">
        <v>12</v>
      </c>
      <c r="C16" s="26" t="str">
        <f>5стр1!G75</f>
        <v>Токарева Екатерина</v>
      </c>
      <c r="D16" s="25"/>
      <c r="E16" s="25"/>
      <c r="F16" s="25"/>
      <c r="G16" s="25"/>
      <c r="H16" s="25"/>
      <c r="I16" s="25"/>
    </row>
    <row r="17" spans="1:9" ht="18">
      <c r="A17" s="27" t="s">
        <v>157</v>
      </c>
      <c r="B17" s="28">
        <v>13</v>
      </c>
      <c r="C17" s="26" t="str">
        <f>5стр2!I40</f>
        <v>Сафарова Альфия</v>
      </c>
      <c r="D17" s="25"/>
      <c r="E17" s="25"/>
      <c r="F17" s="25"/>
      <c r="G17" s="25"/>
      <c r="H17" s="25"/>
      <c r="I17" s="25"/>
    </row>
    <row r="18" spans="1:9" ht="18">
      <c r="A18" s="27" t="s">
        <v>131</v>
      </c>
      <c r="B18" s="28">
        <v>14</v>
      </c>
      <c r="C18" s="26" t="str">
        <f>5стр2!I44</f>
        <v>Загидуллин Олег</v>
      </c>
      <c r="D18" s="25"/>
      <c r="E18" s="25"/>
      <c r="F18" s="25"/>
      <c r="G18" s="25"/>
      <c r="H18" s="25"/>
      <c r="I18" s="25"/>
    </row>
    <row r="19" spans="1:9" ht="18">
      <c r="A19" s="27" t="s">
        <v>158</v>
      </c>
      <c r="B19" s="28">
        <v>15</v>
      </c>
      <c r="C19" s="26" t="str">
        <f>5стр2!I46</f>
        <v>Самойленко Александр</v>
      </c>
      <c r="D19" s="25"/>
      <c r="E19" s="25"/>
      <c r="F19" s="25"/>
      <c r="G19" s="25"/>
      <c r="H19" s="25"/>
      <c r="I19" s="25"/>
    </row>
    <row r="20" spans="1:9" ht="18">
      <c r="A20" s="27" t="s">
        <v>159</v>
      </c>
      <c r="B20" s="28">
        <v>16</v>
      </c>
      <c r="C20" s="26" t="str">
        <f>5стр2!I48</f>
        <v>Холодилина Глафира</v>
      </c>
      <c r="D20" s="25"/>
      <c r="E20" s="25"/>
      <c r="F20" s="25"/>
      <c r="G20" s="25"/>
      <c r="H20" s="25"/>
      <c r="I20" s="25"/>
    </row>
    <row r="21" spans="1:9" ht="18">
      <c r="A21" s="27" t="s">
        <v>141</v>
      </c>
      <c r="B21" s="28">
        <v>17</v>
      </c>
      <c r="C21" s="26" t="str">
        <f>5стр2!E44</f>
        <v>Шерманова Оксана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18</v>
      </c>
      <c r="C22" s="26">
        <f>5стр2!E50</f>
        <v>0</v>
      </c>
      <c r="D22" s="25"/>
      <c r="E22" s="25"/>
      <c r="F22" s="25"/>
      <c r="G22" s="25"/>
      <c r="H22" s="25"/>
      <c r="I22" s="25"/>
    </row>
    <row r="23" spans="1:9" ht="18">
      <c r="A23" s="27" t="s">
        <v>32</v>
      </c>
      <c r="B23" s="28">
        <v>19</v>
      </c>
      <c r="C23" s="26">
        <f>5стр2!E53</f>
        <v>0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20</v>
      </c>
      <c r="C24" s="26">
        <f>5стр2!E55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5стр2!I53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5стр2!I57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5стр2!I59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5стр2!I61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5стр2!E63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5стр2!E69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5стр2!E72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5стр2!E74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5стр2!I66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5стр2!I70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5стр2!I72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5стр2!I74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Сп5!A1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Сп5!A2</f>
        <v>1/64 финала Турнира "Аптечный двор"</v>
      </c>
      <c r="B2" s="31"/>
      <c r="C2" s="31"/>
      <c r="D2" s="31"/>
      <c r="E2" s="31"/>
      <c r="F2" s="31"/>
      <c r="G2" s="31"/>
    </row>
    <row r="3" spans="1:7" ht="15.75">
      <c r="A3" s="31" t="str">
        <f>Сп5!A3</f>
        <v>10 октября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Сп5!A5</f>
        <v>Валеев Ильмир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135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Сп5!A36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135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Сп5!A21</f>
        <v>Закиров Ильнар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141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Сп5!A20</f>
        <v>Самойленко Александр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135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Сп5!A13</f>
        <v>Гаскаров Динар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153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Сп5!A28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153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Сп5!A29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152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Сп5!A12</f>
        <v>Холодилина Глафира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135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Сп5!A9</f>
        <v>Балхияров Алмаз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150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Сп5!A32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150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Сп5!A25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156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Сп5!A16</f>
        <v>Сафарова Альфия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149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Сп5!A17</f>
        <v>Токарева Екатерина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157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Сп5!A24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149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Сп5!A33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149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Сп5!A8</f>
        <v>Черемных Игорь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135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Сп5!A7</f>
        <v>Аминов Артур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136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Сп5!A34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136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Сп5!A23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131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Сп5!A18</f>
        <v>Мирвалиева Альфия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136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Сп5!A15</f>
        <v>Загидуллин Олег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155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Сп5!A26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132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Сп5!A31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132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Сп5!A10</f>
        <v>Молдаванцев Никита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136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Сп5!A11</f>
        <v>Сиротенко Вадим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151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Сп5!A30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151</v>
      </c>
      <c r="E56" s="11"/>
      <c r="F56" s="18">
        <v>-31</v>
      </c>
      <c r="G56" s="6" t="str">
        <f>IF(G36=F20,F52,IF(G36=F52,F20,0))</f>
        <v>Аминов Артур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Сп5!A27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154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Сп5!A14</f>
        <v>Мансуров Данар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148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Сп5!A19</f>
        <v>Шерманова Оксана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158</v>
      </c>
      <c r="D62" s="11"/>
      <c r="E62" s="4">
        <v>-58</v>
      </c>
      <c r="F62" s="6" t="str">
        <f>IF(5стр2!H14=5стр2!G10,5стр2!G18,IF(5стр2!H14=5стр2!G18,5стр2!G10,0))</f>
        <v>Лукьянов Роман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Сп5!A22</f>
        <v>нет</v>
      </c>
      <c r="C63" s="11"/>
      <c r="D63" s="11"/>
      <c r="E63" s="5"/>
      <c r="F63" s="7">
        <v>61</v>
      </c>
      <c r="G63" s="8" t="s">
        <v>149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148</v>
      </c>
      <c r="E64" s="4">
        <v>-59</v>
      </c>
      <c r="F64" s="10" t="str">
        <f>IF(5стр2!H30=5стр2!G26,5стр2!G34,IF(5стр2!H30=5стр2!G34,5стр2!G26,0))</f>
        <v>Черемных Игорь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Сп5!A35</f>
        <v>нет</v>
      </c>
      <c r="C65" s="11"/>
      <c r="D65" s="5"/>
      <c r="E65" s="5"/>
      <c r="F65" s="4">
        <v>-61</v>
      </c>
      <c r="G65" s="6" t="str">
        <f>IF(G63=F62,F64,IF(G63=F64,F62,0))</f>
        <v>Лукьянов Роман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148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Сп5!A6</f>
        <v>Лукьянов Роман</v>
      </c>
      <c r="C67" s="5"/>
      <c r="D67" s="5"/>
      <c r="E67" s="4">
        <v>-56</v>
      </c>
      <c r="F67" s="6" t="str">
        <f>IF(5стр2!G10=5стр2!F6,5стр2!F14,IF(5стр2!G10=5стр2!F14,5стр2!F6,0))</f>
        <v>Гаскаров Динар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141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IF(5стр2!F6=5стр2!E4,5стр2!E8,IF(5стр2!F6=5стр2!E8,5стр2!E4,0))</f>
        <v>Мансуров Данар</v>
      </c>
      <c r="C69" s="5"/>
      <c r="D69" s="5"/>
      <c r="E69" s="4">
        <v>-57</v>
      </c>
      <c r="F69" s="10" t="str">
        <f>IF(5стр2!G26=5стр2!F22,5стр2!F30,IF(5стр2!G26=5стр2!F30,5стр2!F22,0))</f>
        <v>Закиров Ильнар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150</v>
      </c>
      <c r="D70" s="5"/>
      <c r="E70" s="5"/>
      <c r="F70" s="4">
        <v>-62</v>
      </c>
      <c r="G70" s="6" t="str">
        <f>IF(G68=F67,F69,IF(G68=F69,F67,0))</f>
        <v>Гаскаров Динар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IF(5стр2!F14=5стр2!E12,5стр2!E16,IF(5стр2!F14=5стр2!E16,5стр2!E12,0))</f>
        <v>Балхияров Алмаз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151</v>
      </c>
      <c r="E72" s="4">
        <v>-63</v>
      </c>
      <c r="F72" s="6" t="str">
        <f>IF(C70=B69,B71,IF(C70=B71,B69,0))</f>
        <v>Мансуров Данар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IF(5стр2!F22=5стр2!E20,5стр2!E24,IF(5стр2!F22=5стр2!E24,5стр2!E20,0))</f>
        <v>Токарева Екатерина</v>
      </c>
      <c r="C73" s="11"/>
      <c r="D73" s="17" t="s">
        <v>6</v>
      </c>
      <c r="E73" s="5"/>
      <c r="F73" s="7">
        <v>66</v>
      </c>
      <c r="G73" s="8" t="s">
        <v>154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151</v>
      </c>
      <c r="D74" s="20"/>
      <c r="E74" s="4">
        <v>-64</v>
      </c>
      <c r="F74" s="10" t="str">
        <f>IF(C74=B73,B75,IF(C74=B75,B73,0))</f>
        <v>Токарева Екатерина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IF(5стр2!F30=5стр2!E28,5стр2!E32,IF(5стр2!F30=5стр2!E32,5стр2!E28,0))</f>
        <v>Сиротенко Вадим</v>
      </c>
      <c r="C75" s="4">
        <v>-65</v>
      </c>
      <c r="D75" s="6" t="str">
        <f>IF(D72=C70,C74,IF(D72=C74,C70,0))</f>
        <v>Балхияров Алмаз</v>
      </c>
      <c r="E75" s="5"/>
      <c r="F75" s="4">
        <v>-66</v>
      </c>
      <c r="G75" s="6" t="str">
        <f>IF(G73=F72,F74,IF(G73=F74,F72,0))</f>
        <v>Токарева Екатерина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Сп5!A1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Сп5!A2</f>
        <v>1/64 финала Турнира "Аптечный двор"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Сп5!A3</f>
        <v>10 октября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IF(5стр1!C6=5стр1!B5,5стр1!B7,IF(5стр1!C6=5стр1!B7,5стр1!B5,0))</f>
        <v>нет</v>
      </c>
      <c r="C4" s="5"/>
      <c r="D4" s="4">
        <v>-25</v>
      </c>
      <c r="E4" s="6" t="str">
        <f>IF(5стр1!E12=5стр1!D8,5стр1!D16,IF(5стр1!E12=5стр1!D16,5стр1!D8,0))</f>
        <v>Гаскаров Динар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159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IF(5стр1!C10=5стр1!B9,5стр1!B11,IF(5стр1!C10=5стр1!B11,5стр1!B9,0))</f>
        <v>Самойленко Александр</v>
      </c>
      <c r="C6" s="7">
        <v>40</v>
      </c>
      <c r="D6" s="14" t="s">
        <v>159</v>
      </c>
      <c r="E6" s="7">
        <v>52</v>
      </c>
      <c r="F6" s="14" t="s">
        <v>153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IF(5стр1!D64=5стр1!C62,5стр1!C66,IF(5стр1!D64=5стр1!C66,5стр1!C62,0))</f>
        <v>Шерманова Оксана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IF(5стр1!C14=5стр1!B13,5стр1!B15,IF(5стр1!C14=5стр1!B15,5стр1!B13,0))</f>
        <v>нет</v>
      </c>
      <c r="C8" s="5"/>
      <c r="D8" s="7">
        <v>48</v>
      </c>
      <c r="E8" s="21" t="s">
        <v>154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IF(5стр1!C18=5стр1!B17,5стр1!B19,IF(5стр1!C18=5стр1!B19,5стр1!B17,0))</f>
        <v>нет</v>
      </c>
      <c r="C10" s="7">
        <v>41</v>
      </c>
      <c r="D10" s="21" t="s">
        <v>154</v>
      </c>
      <c r="E10" s="15"/>
      <c r="F10" s="7">
        <v>56</v>
      </c>
      <c r="G10" s="14" t="s">
        <v>131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IF(5стр1!D56=5стр1!C54,5стр1!C58,IF(5стр1!D56=5стр1!C58,5стр1!C54,0))</f>
        <v>Мансуров Данар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IF(5стр1!C22=5стр1!B21,5стр1!B23,IF(5стр1!C22=5стр1!B23,5стр1!B21,0))</f>
        <v>нет</v>
      </c>
      <c r="C12" s="5"/>
      <c r="D12" s="4">
        <v>-26</v>
      </c>
      <c r="E12" s="6" t="str">
        <f>IF(5стр1!E28=5стр1!D24,5стр1!D32,IF(5стр1!E28=5стр1!D32,5стр1!D24,0))</f>
        <v>Балхияров Алмаз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IF(5стр1!C26=5стр1!B25,5стр1!B27,IF(5стр1!C26=5стр1!B27,5стр1!B25,0))</f>
        <v>нет</v>
      </c>
      <c r="C14" s="7">
        <v>42</v>
      </c>
      <c r="D14" s="14" t="s">
        <v>155</v>
      </c>
      <c r="E14" s="7">
        <v>53</v>
      </c>
      <c r="F14" s="21" t="s">
        <v>131</v>
      </c>
      <c r="G14" s="7">
        <v>58</v>
      </c>
      <c r="H14" s="14" t="s">
        <v>131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IF(5стр1!D48=5стр1!C46,5стр1!C50,IF(5стр1!D48=5стр1!C50,5стр1!C46,0))</f>
        <v>Загидуллин Олег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IF(5стр1!C30=5стр1!B29,5стр1!B31,IF(5стр1!C30=5стр1!B31,5стр1!B29,0))</f>
        <v>нет</v>
      </c>
      <c r="C16" s="5"/>
      <c r="D16" s="7">
        <v>49</v>
      </c>
      <c r="E16" s="21" t="s">
        <v>131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IF(5стр1!C34=5стр1!B33,5стр1!B35,IF(5стр1!C34=5стр1!B35,5стр1!B33,0))</f>
        <v>нет</v>
      </c>
      <c r="C18" s="7">
        <v>43</v>
      </c>
      <c r="D18" s="21" t="s">
        <v>131</v>
      </c>
      <c r="E18" s="15"/>
      <c r="F18" s="4">
        <v>-30</v>
      </c>
      <c r="G18" s="10" t="str">
        <f>IF(5стр1!F52=5стр1!E44,5стр1!E60,IF(5стр1!F52=5стр1!E60,5стр1!E44,0))</f>
        <v>Лукьянов Роман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IF(5стр1!D40=5стр1!C38,5стр1!C42,IF(5стр1!D40=5стр1!C42,5стр1!C38,0))</f>
        <v>Мирвалиева Альфия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IF(5стр1!C38=5стр1!B37,5стр1!B39,IF(5стр1!C38=5стр1!B39,5стр1!B37,0))</f>
        <v>нет</v>
      </c>
      <c r="C20" s="5"/>
      <c r="D20" s="4">
        <v>-27</v>
      </c>
      <c r="E20" s="6" t="str">
        <f>IF(5стр1!E44=5стр1!D40,5стр1!D48,IF(5стр1!E44=5стр1!D48,5стр1!D40,0))</f>
        <v>Молдаванцев Никита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IF(5стр1!C42=5стр1!B41,5стр1!B43,IF(5стр1!C42=5стр1!B43,5стр1!B41,0))</f>
        <v>нет</v>
      </c>
      <c r="C22" s="7">
        <v>44</v>
      </c>
      <c r="D22" s="14" t="s">
        <v>157</v>
      </c>
      <c r="E22" s="7">
        <v>54</v>
      </c>
      <c r="F22" s="14" t="s">
        <v>132</v>
      </c>
      <c r="G22" s="15"/>
      <c r="H22" s="7">
        <v>60</v>
      </c>
      <c r="I22" s="24" t="s">
        <v>132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IF(5стр1!D32=5стр1!C30,5стр1!C34,IF(5стр1!D32=5стр1!C34,5стр1!C30,0))</f>
        <v>Токарева Екатерина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IF(5стр1!C46=5стр1!B45,5стр1!B47,IF(5стр1!C46=5стр1!B47,5стр1!B45,0))</f>
        <v>нет</v>
      </c>
      <c r="C24" s="5"/>
      <c r="D24" s="7">
        <v>50</v>
      </c>
      <c r="E24" s="21" t="s">
        <v>157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IF(5стр1!C50=5стр1!B49,5стр1!B51,IF(5стр1!C50=5стр1!B51,5стр1!B49,0))</f>
        <v>нет</v>
      </c>
      <c r="C26" s="7">
        <v>45</v>
      </c>
      <c r="D26" s="21" t="s">
        <v>156</v>
      </c>
      <c r="E26" s="15"/>
      <c r="F26" s="7">
        <v>57</v>
      </c>
      <c r="G26" s="14" t="s">
        <v>132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IF(5стр1!D24=5стр1!C22,5стр1!C26,IF(5стр1!D24=5стр1!C26,5стр1!C22,0))</f>
        <v>Сафарова Альфия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IF(5стр1!C54=5стр1!B53,5стр1!B55,IF(5стр1!C54=5стр1!B55,5стр1!B53,0))</f>
        <v>нет</v>
      </c>
      <c r="C28" s="5"/>
      <c r="D28" s="4">
        <v>-28</v>
      </c>
      <c r="E28" s="6" t="str">
        <f>IF(5стр1!E60=5стр1!D56,5стр1!D64,IF(5стр1!E60=5стр1!D64,5стр1!D56,0))</f>
        <v>Сиротенко Вадим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IF(5стр1!C58=5стр1!B57,5стр1!B59,IF(5стр1!C58=5стр1!B59,5стр1!B57,0))</f>
        <v>нет</v>
      </c>
      <c r="C30" s="7">
        <v>46</v>
      </c>
      <c r="D30" s="14" t="s">
        <v>152</v>
      </c>
      <c r="E30" s="7">
        <v>55</v>
      </c>
      <c r="F30" s="21" t="s">
        <v>141</v>
      </c>
      <c r="G30" s="7">
        <v>59</v>
      </c>
      <c r="H30" s="21" t="s">
        <v>132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IF(5стр1!D16=5стр1!C14,5стр1!C18,IF(5стр1!D16=5стр1!C18,5стр1!C14,0))</f>
        <v>Холодилина Глафира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IF(5стр1!C62=5стр1!B61,5стр1!B63,IF(5стр1!C62=5стр1!B63,5стр1!B61,0))</f>
        <v>нет</v>
      </c>
      <c r="C32" s="5"/>
      <c r="D32" s="7">
        <v>51</v>
      </c>
      <c r="E32" s="21" t="s">
        <v>141</v>
      </c>
      <c r="F32" s="5"/>
      <c r="G32" s="11"/>
      <c r="H32" s="4">
        <v>-60</v>
      </c>
      <c r="I32" s="6" t="str">
        <f>IF(I22=H14,H30,IF(I22=H30,H14,0))</f>
        <v>Мирвалиева Альфия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IF(5стр1!C66=5стр1!B65,5стр1!B67,IF(5стр1!C66=5стр1!B67,5стр1!B65,0))</f>
        <v>нет</v>
      </c>
      <c r="C34" s="7">
        <v>47</v>
      </c>
      <c r="D34" s="21" t="s">
        <v>141</v>
      </c>
      <c r="E34" s="15"/>
      <c r="F34" s="4">
        <v>-29</v>
      </c>
      <c r="G34" s="10" t="str">
        <f>IF(5стр1!F20=5стр1!E12,5стр1!E28,IF(5стр1!F20=5стр1!E28,5стр1!E12,0))</f>
        <v>Черемных Игорь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IF(5стр1!D8=5стр1!C6,5стр1!C10,IF(5стр1!D8=5стр1!C10,5стр1!C6,0))</f>
        <v>Закиров Ильнар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Шерманова Оксана</v>
      </c>
      <c r="C37" s="5"/>
      <c r="D37" s="5"/>
      <c r="E37" s="5"/>
      <c r="F37" s="4">
        <v>-48</v>
      </c>
      <c r="G37" s="6" t="str">
        <f>IF(E8=D6,D10,IF(E8=D10,D6,0))</f>
        <v>Самойленко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158</v>
      </c>
      <c r="D38" s="5"/>
      <c r="E38" s="5"/>
      <c r="F38" s="5"/>
      <c r="G38" s="7">
        <v>67</v>
      </c>
      <c r="H38" s="14" t="s">
        <v>155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Загидуллин Олег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158</v>
      </c>
      <c r="E40" s="5"/>
      <c r="F40" s="5"/>
      <c r="G40" s="5"/>
      <c r="H40" s="7">
        <v>69</v>
      </c>
      <c r="I40" s="23" t="s">
        <v>156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Сафарова Альфия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156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Холодилина Глафира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158</v>
      </c>
      <c r="F44" s="5"/>
      <c r="G44" s="5"/>
      <c r="H44" s="4">
        <v>-69</v>
      </c>
      <c r="I44" s="6" t="str">
        <f>IF(I40=H38,H42,IF(I40=H42,H38,0))</f>
        <v>Загидуллин Олег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Самойленко Александр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159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Холодилина Глафира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Холодилина Глафира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133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134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125</v>
      </c>
      <c r="B5" s="28">
        <v>1</v>
      </c>
      <c r="C5" s="26" t="str">
        <f>4!F20</f>
        <v>Рогацевич Данил</v>
      </c>
      <c r="D5" s="25"/>
      <c r="E5" s="25"/>
      <c r="F5" s="25"/>
      <c r="G5" s="25"/>
      <c r="H5" s="25"/>
      <c r="I5" s="25"/>
    </row>
    <row r="6" spans="1:9" ht="18">
      <c r="A6" s="27" t="s">
        <v>135</v>
      </c>
      <c r="B6" s="28">
        <v>2</v>
      </c>
      <c r="C6" s="26" t="str">
        <f>4!F31</f>
        <v>Шаяхметов Азамат</v>
      </c>
      <c r="D6" s="25"/>
      <c r="E6" s="25"/>
      <c r="F6" s="25"/>
      <c r="G6" s="25"/>
      <c r="H6" s="25"/>
      <c r="I6" s="25"/>
    </row>
    <row r="7" spans="1:9" ht="18">
      <c r="A7" s="27" t="s">
        <v>136</v>
      </c>
      <c r="B7" s="28">
        <v>3</v>
      </c>
      <c r="C7" s="26" t="str">
        <f>4!G43</f>
        <v>Мирвалиева Альфия</v>
      </c>
      <c r="D7" s="25"/>
      <c r="E7" s="25"/>
      <c r="F7" s="25"/>
      <c r="G7" s="25"/>
      <c r="H7" s="25"/>
      <c r="I7" s="25"/>
    </row>
    <row r="8" spans="1:9" ht="18">
      <c r="A8" s="27" t="s">
        <v>137</v>
      </c>
      <c r="B8" s="28">
        <v>4</v>
      </c>
      <c r="C8" s="26" t="str">
        <f>4!G51</f>
        <v>Молдаванцев Никита</v>
      </c>
      <c r="D8" s="25"/>
      <c r="E8" s="25"/>
      <c r="F8" s="25"/>
      <c r="G8" s="25"/>
      <c r="H8" s="25"/>
      <c r="I8" s="25"/>
    </row>
    <row r="9" spans="1:9" ht="18">
      <c r="A9" s="27" t="s">
        <v>138</v>
      </c>
      <c r="B9" s="28">
        <v>5</v>
      </c>
      <c r="C9" s="26" t="str">
        <f>4!C55</f>
        <v>Макаров Дмитрий</v>
      </c>
      <c r="D9" s="25"/>
      <c r="E9" s="25"/>
      <c r="F9" s="25"/>
      <c r="G9" s="25"/>
      <c r="H9" s="25"/>
      <c r="I9" s="25"/>
    </row>
    <row r="10" spans="1:9" ht="18">
      <c r="A10" s="27" t="s">
        <v>132</v>
      </c>
      <c r="B10" s="28">
        <v>6</v>
      </c>
      <c r="C10" s="26" t="str">
        <f>4!C57</f>
        <v>Гилемханова Дина</v>
      </c>
      <c r="D10" s="25"/>
      <c r="E10" s="25"/>
      <c r="F10" s="25"/>
      <c r="G10" s="25"/>
      <c r="H10" s="25"/>
      <c r="I10" s="25"/>
    </row>
    <row r="11" spans="1:9" ht="18">
      <c r="A11" s="27" t="s">
        <v>139</v>
      </c>
      <c r="B11" s="28">
        <v>7</v>
      </c>
      <c r="C11" s="26" t="str">
        <f>4!C60</f>
        <v>Запылихин Юрий</v>
      </c>
      <c r="D11" s="25"/>
      <c r="E11" s="25"/>
      <c r="F11" s="25"/>
      <c r="G11" s="25"/>
      <c r="H11" s="25"/>
      <c r="I11" s="25"/>
    </row>
    <row r="12" spans="1:9" ht="18">
      <c r="A12" s="27" t="s">
        <v>140</v>
      </c>
      <c r="B12" s="28">
        <v>8</v>
      </c>
      <c r="C12" s="26" t="str">
        <f>4!C62</f>
        <v>Валеев Ильмир</v>
      </c>
      <c r="D12" s="25"/>
      <c r="E12" s="25"/>
      <c r="F12" s="25"/>
      <c r="G12" s="25"/>
      <c r="H12" s="25"/>
      <c r="I12" s="25"/>
    </row>
    <row r="13" spans="1:9" ht="18">
      <c r="A13" s="27" t="s">
        <v>141</v>
      </c>
      <c r="B13" s="28">
        <v>9</v>
      </c>
      <c r="C13" s="26" t="str">
        <f>4!G57</f>
        <v>Закиров Ильнар</v>
      </c>
      <c r="D13" s="25"/>
      <c r="E13" s="25"/>
      <c r="F13" s="25"/>
      <c r="G13" s="25"/>
      <c r="H13" s="25"/>
      <c r="I13" s="25"/>
    </row>
    <row r="14" spans="1:9" ht="18">
      <c r="A14" s="27" t="s">
        <v>142</v>
      </c>
      <c r="B14" s="28">
        <v>10</v>
      </c>
      <c r="C14" s="26" t="str">
        <f>4!G60</f>
        <v>Жукова Анастасия</v>
      </c>
      <c r="D14" s="25"/>
      <c r="E14" s="25"/>
      <c r="F14" s="25"/>
      <c r="G14" s="25"/>
      <c r="H14" s="25"/>
      <c r="I14" s="25"/>
    </row>
    <row r="15" spans="1:9" ht="18">
      <c r="A15" s="27" t="s">
        <v>131</v>
      </c>
      <c r="B15" s="28">
        <v>11</v>
      </c>
      <c r="C15" s="26" t="str">
        <f>4!G64</f>
        <v>Лазарев Игорь</v>
      </c>
      <c r="D15" s="25"/>
      <c r="E15" s="25"/>
      <c r="F15" s="25"/>
      <c r="G15" s="25"/>
      <c r="H15" s="25"/>
      <c r="I15" s="25"/>
    </row>
    <row r="16" spans="1:9" ht="18">
      <c r="A16" s="27" t="s">
        <v>143</v>
      </c>
      <c r="B16" s="28">
        <v>12</v>
      </c>
      <c r="C16" s="26" t="str">
        <f>4!G66</f>
        <v>Халимонова Мария</v>
      </c>
      <c r="D16" s="25"/>
      <c r="E16" s="25"/>
      <c r="F16" s="25"/>
      <c r="G16" s="25"/>
      <c r="H16" s="25"/>
      <c r="I16" s="25"/>
    </row>
    <row r="17" spans="1:9" ht="18">
      <c r="A17" s="27" t="s">
        <v>144</v>
      </c>
      <c r="B17" s="28">
        <v>13</v>
      </c>
      <c r="C17" s="26" t="str">
        <f>4!D67</f>
        <v>Аминов Артур</v>
      </c>
      <c r="D17" s="25"/>
      <c r="E17" s="25"/>
      <c r="F17" s="25"/>
      <c r="G17" s="25"/>
      <c r="H17" s="25"/>
      <c r="I17" s="25"/>
    </row>
    <row r="18" spans="1:9" ht="18">
      <c r="A18" s="27" t="s">
        <v>145</v>
      </c>
      <c r="B18" s="28">
        <v>14</v>
      </c>
      <c r="C18" s="26" t="str">
        <f>4!D70</f>
        <v>Гилемханов Ильгиз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4!G69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>
        <f>4!G71</f>
        <v>0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55" t="str">
        <f>Сп4!A1</f>
        <v>Кубок Башкортостана 2009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tr">
        <f>Сп4!A2</f>
        <v>1/32 финала "Аптечный двор"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5" t="str">
        <f>Сп4!A3</f>
        <v>18 октября 2009 г.</v>
      </c>
      <c r="B3" s="55"/>
      <c r="C3" s="55"/>
      <c r="D3" s="55"/>
      <c r="E3" s="55"/>
      <c r="F3" s="55"/>
      <c r="G3" s="55"/>
      <c r="H3" s="55"/>
      <c r="I3" s="55"/>
      <c r="J3" s="5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Сп4!A5</f>
        <v>Шаяхметов Азамат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125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Сп4!A20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125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Сп4!A13</f>
        <v>Закиров Ильнар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140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Сп4!A12</f>
        <v>Запылихин Юрий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125</v>
      </c>
      <c r="F12" s="5"/>
      <c r="G12" s="13"/>
      <c r="H12" s="5"/>
      <c r="I12" s="5"/>
    </row>
    <row r="13" spans="1:9" ht="12.75">
      <c r="A13" s="4">
        <v>5</v>
      </c>
      <c r="B13" s="6" t="str">
        <f>Сп4!A9</f>
        <v>Гилемханова Дина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138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Сп4!A16</f>
        <v>Гилемханов Ильгиз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138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Сп4!A17</f>
        <v>Халимонова Мария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137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Сп4!A8</f>
        <v>Лазарев Игорь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145</v>
      </c>
      <c r="G20" s="8"/>
      <c r="H20" s="8"/>
      <c r="I20" s="8"/>
    </row>
    <row r="21" spans="1:9" ht="12.75">
      <c r="A21" s="4">
        <v>3</v>
      </c>
      <c r="B21" s="6" t="str">
        <f>Сп4!A7</f>
        <v>Аминов Артур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145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Сп4!A18</f>
        <v>Рогацевич Данил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145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Сп4!A15</f>
        <v>Мирвалиева Альфия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132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Сп4!A10</f>
        <v>Молдаванцев Никита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145</v>
      </c>
      <c r="F28" s="15"/>
      <c r="G28" s="5"/>
      <c r="H28" s="5"/>
      <c r="I28" s="5"/>
    </row>
    <row r="29" spans="1:9" ht="12.75">
      <c r="A29" s="4">
        <v>7</v>
      </c>
      <c r="B29" s="6" t="str">
        <f>Сп4!A11</f>
        <v>Жукова Анастасия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142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Сп4!A14</f>
        <v>Макаров Дмитрий</v>
      </c>
      <c r="C31" s="11"/>
      <c r="D31" s="11"/>
      <c r="E31" s="4">
        <v>-15</v>
      </c>
      <c r="F31" s="6" t="str">
        <f>IF(F20=E12,E28,IF(F20=E28,E12,0))</f>
        <v>Шаяхметов Азамат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142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Сп4!A19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135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Сп4!A6</f>
        <v>Валеев Ильмир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Гилемханова Дина</v>
      </c>
      <c r="F37" s="5"/>
      <c r="G37" s="5"/>
      <c r="H37" s="5"/>
      <c r="I37" s="5"/>
    </row>
    <row r="38" spans="1:9" ht="12.75">
      <c r="A38" s="5"/>
      <c r="B38" s="7">
        <v>16</v>
      </c>
      <c r="C38" s="56" t="s">
        <v>141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Закиров Ильнар</v>
      </c>
      <c r="C39" s="7">
        <v>20</v>
      </c>
      <c r="D39" s="56" t="s">
        <v>135</v>
      </c>
      <c r="E39" s="7">
        <v>26</v>
      </c>
      <c r="F39" s="56" t="s">
        <v>132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Валеев Ильмир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Гилемханов Ильгиз</v>
      </c>
      <c r="C41" s="5"/>
      <c r="D41" s="7">
        <v>24</v>
      </c>
      <c r="E41" s="57" t="s">
        <v>132</v>
      </c>
      <c r="F41" s="11"/>
      <c r="G41" s="5"/>
      <c r="H41" s="5"/>
      <c r="I41" s="5"/>
    </row>
    <row r="42" spans="1:9" ht="12.75">
      <c r="A42" s="5"/>
      <c r="B42" s="7">
        <v>17</v>
      </c>
      <c r="C42" s="56" t="s">
        <v>144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Халимонова Мария</v>
      </c>
      <c r="C43" s="7">
        <v>21</v>
      </c>
      <c r="D43" s="57" t="s">
        <v>132</v>
      </c>
      <c r="E43" s="15"/>
      <c r="F43" s="7">
        <v>28</v>
      </c>
      <c r="G43" s="56" t="s">
        <v>131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Молдаванцев Никита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Аминов Артур</v>
      </c>
      <c r="C45" s="5"/>
      <c r="D45" s="4">
        <v>-14</v>
      </c>
      <c r="E45" s="6" t="str">
        <f>IF(E28=D24,D32,IF(E28=D32,D24,0))</f>
        <v>Макаров Дмитрий</v>
      </c>
      <c r="F45" s="11"/>
      <c r="G45" s="15"/>
      <c r="H45" s="5"/>
      <c r="I45" s="5"/>
    </row>
    <row r="46" spans="1:9" ht="12.75">
      <c r="A46" s="5"/>
      <c r="B46" s="7">
        <v>18</v>
      </c>
      <c r="C46" s="56" t="s">
        <v>131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Мирвалиева Альфия</v>
      </c>
      <c r="C47" s="7">
        <v>22</v>
      </c>
      <c r="D47" s="56" t="s">
        <v>131</v>
      </c>
      <c r="E47" s="7">
        <v>27</v>
      </c>
      <c r="F47" s="57" t="s">
        <v>131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Лазарев Игорь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Жукова Анастасия</v>
      </c>
      <c r="C49" s="5"/>
      <c r="D49" s="7">
        <v>25</v>
      </c>
      <c r="E49" s="57" t="s">
        <v>131</v>
      </c>
      <c r="F49" s="5"/>
      <c r="G49" s="15"/>
      <c r="H49" s="5"/>
      <c r="I49" s="5"/>
    </row>
    <row r="50" spans="1:9" ht="12.75">
      <c r="A50" s="5"/>
      <c r="B50" s="7">
        <v>19</v>
      </c>
      <c r="C50" s="56" t="s">
        <v>139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57" t="s">
        <v>140</v>
      </c>
      <c r="E51" s="15"/>
      <c r="F51" s="4">
        <v>-28</v>
      </c>
      <c r="G51" s="6" t="str">
        <f>IF(G43=F39,F47,IF(G43=F47,F39,0))</f>
        <v>Молдаванцев Никита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Запылихин Юрий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Гилемханова Дина</v>
      </c>
      <c r="C54" s="5"/>
      <c r="D54" s="4">
        <v>-20</v>
      </c>
      <c r="E54" s="6" t="str">
        <f>IF(D39=C38,C40,IF(D39=C40,C38,0))</f>
        <v>Закиров Ильнар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142</v>
      </c>
      <c r="D55" s="5"/>
      <c r="E55" s="7">
        <v>31</v>
      </c>
      <c r="F55" s="8" t="s">
        <v>141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Макаров Дмитрий</v>
      </c>
      <c r="C56" s="16" t="s">
        <v>4</v>
      </c>
      <c r="D56" s="4">
        <v>-21</v>
      </c>
      <c r="E56" s="10" t="str">
        <f>IF(D43=C42,C44,IF(D43=C44,C42,0))</f>
        <v>Халимонова Мария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Гилемханова Дина</v>
      </c>
      <c r="D57" s="5"/>
      <c r="E57" s="5"/>
      <c r="F57" s="7">
        <v>33</v>
      </c>
      <c r="G57" s="8" t="s">
        <v>141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Лазарев Игорь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Валеев Ильмир</v>
      </c>
      <c r="C59" s="5"/>
      <c r="D59" s="5"/>
      <c r="E59" s="7">
        <v>32</v>
      </c>
      <c r="F59" s="12" t="s">
        <v>139</v>
      </c>
      <c r="G59" s="20"/>
      <c r="H59" s="5"/>
      <c r="I59" s="5"/>
    </row>
    <row r="60" spans="1:9" ht="12.75">
      <c r="A60" s="5"/>
      <c r="B60" s="7">
        <v>30</v>
      </c>
      <c r="C60" s="8" t="s">
        <v>140</v>
      </c>
      <c r="D60" s="4">
        <v>-23</v>
      </c>
      <c r="E60" s="10" t="str">
        <f>IF(D51=C50,C52,IF(D51=C52,C50,0))</f>
        <v>Жукова Анастасия</v>
      </c>
      <c r="F60" s="4">
        <v>-33</v>
      </c>
      <c r="G60" s="6" t="str">
        <f>IF(G57=F55,F59,IF(G57=F59,F55,0))</f>
        <v>Жукова Анастасия</v>
      </c>
      <c r="H60" s="14"/>
      <c r="I60" s="14"/>
    </row>
    <row r="61" spans="1:9" ht="12.75">
      <c r="A61" s="4">
        <v>-25</v>
      </c>
      <c r="B61" s="10" t="str">
        <f>IF(E49=D47,D51,IF(E49=D51,D47,0))</f>
        <v>Запылихин Юрий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Валеев Ильмир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Халимонова Мария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137</v>
      </c>
      <c r="H64" s="14"/>
      <c r="I64" s="14"/>
    </row>
    <row r="65" spans="1:9" ht="12.75">
      <c r="A65" s="5"/>
      <c r="B65" s="7">
        <v>35</v>
      </c>
      <c r="C65" s="8" t="s">
        <v>143</v>
      </c>
      <c r="D65" s="5"/>
      <c r="E65" s="4">
        <v>-32</v>
      </c>
      <c r="F65" s="10" t="str">
        <f>IF(F59=E58,E60,IF(F59=E60,E58,0))</f>
        <v>Лазарев Игорь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Гилемханов Ильгиз</v>
      </c>
      <c r="C66" s="11"/>
      <c r="D66" s="15"/>
      <c r="E66" s="5"/>
      <c r="F66" s="4">
        <v>-34</v>
      </c>
      <c r="G66" s="6" t="str">
        <f>IF(G64=F63,F65,IF(G64=F65,F63,0))</f>
        <v>Халимонова Мария</v>
      </c>
      <c r="H66" s="14"/>
      <c r="I66" s="14"/>
    </row>
    <row r="67" spans="1:9" ht="12.75">
      <c r="A67" s="5"/>
      <c r="B67" s="5"/>
      <c r="C67" s="7">
        <v>37</v>
      </c>
      <c r="D67" s="8" t="s">
        <v>136</v>
      </c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Аминов Артур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136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 t="str">
        <f>IF(D67=C65,C69,IF(D67=C69,C65,0))</f>
        <v>Гилемханов Ильгиз</v>
      </c>
      <c r="E70" s="4">
        <v>-36</v>
      </c>
      <c r="F70" s="10" t="str">
        <f>IF(C69=B68,B70,IF(C69=B70,B68,0))</f>
        <v>нет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127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128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107</v>
      </c>
      <c r="B5" s="28">
        <v>1</v>
      </c>
      <c r="C5" s="26" t="str">
        <f>3!E12</f>
        <v>Фоминых Илья</v>
      </c>
      <c r="D5" s="25"/>
      <c r="E5" s="25"/>
      <c r="F5" s="25"/>
      <c r="G5" s="25"/>
      <c r="H5" s="25"/>
      <c r="I5" s="35"/>
    </row>
    <row r="6" spans="1:9" ht="18">
      <c r="A6" s="27" t="s">
        <v>123</v>
      </c>
      <c r="B6" s="28">
        <v>2</v>
      </c>
      <c r="C6" s="26" t="str">
        <f>3!E19</f>
        <v>Апакетов Эдуард</v>
      </c>
      <c r="D6" s="25"/>
      <c r="E6" s="25"/>
      <c r="F6" s="25"/>
      <c r="G6" s="25"/>
      <c r="H6" s="25"/>
      <c r="I6" s="35"/>
    </row>
    <row r="7" spans="1:9" ht="18">
      <c r="A7" s="27" t="s">
        <v>125</v>
      </c>
      <c r="B7" s="28">
        <v>3</v>
      </c>
      <c r="C7" s="26" t="str">
        <f>3!E25</f>
        <v>Ерыкалин Юрий</v>
      </c>
      <c r="D7" s="25"/>
      <c r="E7" s="25"/>
      <c r="F7" s="25"/>
      <c r="G7" s="25"/>
      <c r="H7" s="25"/>
      <c r="I7" s="35"/>
    </row>
    <row r="8" spans="1:9" ht="18">
      <c r="A8" s="27" t="s">
        <v>124</v>
      </c>
      <c r="B8" s="28">
        <v>4</v>
      </c>
      <c r="C8" s="26" t="str">
        <f>3!E28</f>
        <v>Саитов Ринат</v>
      </c>
      <c r="D8" s="25"/>
      <c r="E8" s="25"/>
      <c r="F8" s="25"/>
      <c r="G8" s="25"/>
      <c r="H8" s="25"/>
      <c r="I8" s="25"/>
    </row>
    <row r="9" spans="1:9" ht="18">
      <c r="A9" s="27" t="s">
        <v>129</v>
      </c>
      <c r="B9" s="28">
        <v>5</v>
      </c>
      <c r="C9" s="26" t="str">
        <f>3!E31</f>
        <v>Шаяхметов Азамат</v>
      </c>
      <c r="D9" s="25"/>
      <c r="E9" s="25"/>
      <c r="F9" s="25"/>
      <c r="G9" s="25"/>
      <c r="H9" s="25"/>
      <c r="I9" s="25"/>
    </row>
    <row r="10" spans="1:9" ht="18">
      <c r="A10" s="27" t="s">
        <v>130</v>
      </c>
      <c r="B10" s="28">
        <v>6</v>
      </c>
      <c r="C10" s="26" t="str">
        <f>3!E33</f>
        <v>Молдаванцев Никита</v>
      </c>
      <c r="D10" s="25"/>
      <c r="E10" s="25"/>
      <c r="F10" s="25"/>
      <c r="G10" s="25"/>
      <c r="H10" s="25"/>
      <c r="I10" s="25"/>
    </row>
    <row r="11" spans="1:9" ht="18">
      <c r="A11" s="27" t="s">
        <v>131</v>
      </c>
      <c r="B11" s="28">
        <v>7</v>
      </c>
      <c r="C11" s="26" t="str">
        <f>3!C33</f>
        <v>Гайфуллин Роберт</v>
      </c>
      <c r="D11" s="25"/>
      <c r="E11" s="25"/>
      <c r="F11" s="25"/>
      <c r="G11" s="25"/>
      <c r="H11" s="25"/>
      <c r="I11" s="25"/>
    </row>
    <row r="12" spans="1:9" ht="18">
      <c r="A12" s="27" t="s">
        <v>132</v>
      </c>
      <c r="B12" s="28">
        <v>8</v>
      </c>
      <c r="C12" s="26" t="str">
        <f>3!C35</f>
        <v>Мирвалиева Альфия</v>
      </c>
      <c r="D12" s="25"/>
      <c r="E12" s="25"/>
      <c r="F12" s="25"/>
      <c r="G12" s="25"/>
      <c r="H12" s="25"/>
      <c r="I12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37" customWidth="1"/>
    <col min="2" max="4" width="23.75390625" style="37" customWidth="1"/>
    <col min="5" max="13" width="3.75390625" style="37" customWidth="1"/>
    <col min="14" max="16384" width="2.75390625" style="37" customWidth="1"/>
  </cols>
  <sheetData>
    <row r="1" spans="1:10" ht="15.75">
      <c r="A1" s="36" t="str">
        <f>Сп3!A1</f>
        <v>Кубок Башкортостана 2009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tr">
        <f>Сп3!A2</f>
        <v>1/16 финала Турнира "Аптечный двор"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tr">
        <f>Сп3!A3</f>
        <v>25 октября 2009 г.</v>
      </c>
      <c r="B3" s="36"/>
      <c r="C3" s="36"/>
      <c r="D3" s="36"/>
      <c r="E3" s="36"/>
      <c r="F3" s="36"/>
      <c r="G3" s="36"/>
      <c r="H3" s="36"/>
      <c r="I3" s="36"/>
      <c r="J3" s="36"/>
    </row>
    <row r="5" spans="1:10" s="40" customFormat="1" ht="10.5" customHeight="1">
      <c r="A5" s="38">
        <v>1</v>
      </c>
      <c r="B5" s="39" t="str">
        <f>Сп3!A5</f>
        <v>Апакетов Эдуард</v>
      </c>
      <c r="C5" s="38"/>
      <c r="D5" s="38"/>
      <c r="E5" s="38"/>
      <c r="F5" s="37"/>
      <c r="G5" s="37"/>
      <c r="H5" s="37"/>
      <c r="I5" s="37"/>
      <c r="J5" s="37"/>
    </row>
    <row r="6" spans="1:10" s="40" customFormat="1" ht="10.5" customHeight="1">
      <c r="A6" s="38"/>
      <c r="B6" s="41">
        <v>1</v>
      </c>
      <c r="C6" s="42" t="s">
        <v>107</v>
      </c>
      <c r="D6" s="38"/>
      <c r="E6" s="38"/>
      <c r="F6" s="37"/>
      <c r="G6" s="37"/>
      <c r="H6" s="37"/>
      <c r="I6" s="37"/>
      <c r="J6" s="37"/>
    </row>
    <row r="7" spans="1:10" s="40" customFormat="1" ht="10.5" customHeight="1">
      <c r="A7" s="38">
        <v>8</v>
      </c>
      <c r="B7" s="43" t="str">
        <f>Сп3!A12</f>
        <v>Молдаванцев Никита</v>
      </c>
      <c r="C7" s="41"/>
      <c r="D7" s="38"/>
      <c r="E7" s="38"/>
      <c r="F7" s="37"/>
      <c r="G7" s="37"/>
      <c r="H7" s="37"/>
      <c r="I7" s="37"/>
      <c r="J7" s="37"/>
    </row>
    <row r="8" spans="1:10" s="40" customFormat="1" ht="10.5" customHeight="1">
      <c r="A8" s="38"/>
      <c r="B8" s="38"/>
      <c r="C8" s="41">
        <v>5</v>
      </c>
      <c r="D8" s="42" t="s">
        <v>107</v>
      </c>
      <c r="E8" s="38"/>
      <c r="F8" s="37"/>
      <c r="G8" s="37"/>
      <c r="H8" s="37"/>
      <c r="I8" s="37"/>
      <c r="J8" s="37"/>
    </row>
    <row r="9" spans="1:10" s="40" customFormat="1" ht="10.5" customHeight="1">
      <c r="A9" s="38">
        <v>5</v>
      </c>
      <c r="B9" s="39" t="str">
        <f>Сп3!A9</f>
        <v>Гайфуллин Роберт</v>
      </c>
      <c r="C9" s="41"/>
      <c r="D9" s="41"/>
      <c r="E9" s="38"/>
      <c r="F9" s="37"/>
      <c r="G9" s="37"/>
      <c r="H9" s="37"/>
      <c r="I9" s="37"/>
      <c r="J9" s="37"/>
    </row>
    <row r="10" spans="1:10" s="40" customFormat="1" ht="10.5" customHeight="1">
      <c r="A10" s="38"/>
      <c r="B10" s="41">
        <v>2</v>
      </c>
      <c r="C10" s="44" t="s">
        <v>124</v>
      </c>
      <c r="D10" s="41"/>
      <c r="E10" s="38"/>
      <c r="F10" s="37"/>
      <c r="G10" s="37"/>
      <c r="H10" s="37"/>
      <c r="I10" s="37"/>
      <c r="J10" s="37"/>
    </row>
    <row r="11" spans="1:10" s="40" customFormat="1" ht="10.5" customHeight="1">
      <c r="A11" s="38">
        <v>4</v>
      </c>
      <c r="B11" s="43" t="str">
        <f>Сп3!A8</f>
        <v>Саитов Ринат</v>
      </c>
      <c r="C11" s="38"/>
      <c r="D11" s="41"/>
      <c r="E11" s="38"/>
      <c r="F11" s="37"/>
      <c r="G11" s="37"/>
      <c r="H11" s="37"/>
      <c r="I11" s="37"/>
      <c r="J11" s="37"/>
    </row>
    <row r="12" spans="1:10" s="40" customFormat="1" ht="10.5" customHeight="1">
      <c r="A12" s="38"/>
      <c r="B12" s="38"/>
      <c r="C12" s="38"/>
      <c r="D12" s="41">
        <v>7</v>
      </c>
      <c r="E12" s="45" t="s">
        <v>123</v>
      </c>
      <c r="F12" s="46"/>
      <c r="G12" s="46"/>
      <c r="H12" s="46"/>
      <c r="I12" s="46"/>
      <c r="J12" s="46"/>
    </row>
    <row r="13" spans="1:10" s="40" customFormat="1" ht="10.5" customHeight="1">
      <c r="A13" s="38">
        <v>3</v>
      </c>
      <c r="B13" s="39" t="str">
        <f>Сп3!A7</f>
        <v>Шаяхметов Азамат</v>
      </c>
      <c r="C13" s="38"/>
      <c r="D13" s="41"/>
      <c r="E13" s="47"/>
      <c r="F13" s="48"/>
      <c r="G13" s="47"/>
      <c r="H13" s="48"/>
      <c r="I13" s="48"/>
      <c r="J13" s="47" t="s">
        <v>0</v>
      </c>
    </row>
    <row r="14" spans="1:10" s="40" customFormat="1" ht="10.5" customHeight="1">
      <c r="A14" s="38"/>
      <c r="B14" s="41">
        <v>3</v>
      </c>
      <c r="C14" s="42" t="s">
        <v>130</v>
      </c>
      <c r="D14" s="41"/>
      <c r="E14" s="47"/>
      <c r="F14" s="48"/>
      <c r="G14" s="47"/>
      <c r="H14" s="48"/>
      <c r="I14" s="48"/>
      <c r="J14" s="47"/>
    </row>
    <row r="15" spans="1:10" s="40" customFormat="1" ht="10.5" customHeight="1">
      <c r="A15" s="38">
        <v>6</v>
      </c>
      <c r="B15" s="43" t="str">
        <f>Сп3!A10</f>
        <v>Ерыкалин Юрий</v>
      </c>
      <c r="C15" s="41"/>
      <c r="D15" s="41"/>
      <c r="E15" s="47"/>
      <c r="F15" s="48"/>
      <c r="G15" s="47"/>
      <c r="H15" s="48"/>
      <c r="I15" s="48"/>
      <c r="J15" s="47"/>
    </row>
    <row r="16" spans="1:10" s="40" customFormat="1" ht="10.5" customHeight="1">
      <c r="A16" s="38"/>
      <c r="B16" s="38"/>
      <c r="C16" s="41">
        <v>6</v>
      </c>
      <c r="D16" s="44" t="s">
        <v>123</v>
      </c>
      <c r="E16" s="47"/>
      <c r="F16" s="48"/>
      <c r="G16" s="47"/>
      <c r="H16" s="48"/>
      <c r="I16" s="48"/>
      <c r="J16" s="47"/>
    </row>
    <row r="17" spans="1:10" s="40" customFormat="1" ht="10.5" customHeight="1">
      <c r="A17" s="38">
        <v>7</v>
      </c>
      <c r="B17" s="39" t="str">
        <f>Сп3!A11</f>
        <v>Мирвалиева Альфия</v>
      </c>
      <c r="C17" s="41"/>
      <c r="D17" s="38"/>
      <c r="E17" s="47"/>
      <c r="F17" s="48"/>
      <c r="G17" s="47"/>
      <c r="H17" s="48"/>
      <c r="I17" s="48"/>
      <c r="J17" s="47"/>
    </row>
    <row r="18" spans="1:10" s="40" customFormat="1" ht="10.5" customHeight="1">
      <c r="A18" s="38"/>
      <c r="B18" s="41">
        <v>4</v>
      </c>
      <c r="C18" s="44" t="s">
        <v>123</v>
      </c>
      <c r="D18" s="38"/>
      <c r="E18" s="47"/>
      <c r="F18" s="48"/>
      <c r="G18" s="47"/>
      <c r="H18" s="48"/>
      <c r="I18" s="48"/>
      <c r="J18" s="47"/>
    </row>
    <row r="19" spans="1:10" s="40" customFormat="1" ht="10.5" customHeight="1">
      <c r="A19" s="38">
        <v>2</v>
      </c>
      <c r="B19" s="43" t="str">
        <f>Сп3!A6</f>
        <v>Фоминых Илья</v>
      </c>
      <c r="C19" s="38"/>
      <c r="D19" s="38">
        <v>-7</v>
      </c>
      <c r="E19" s="49" t="str">
        <f>IF(E12=D8,D16,IF(E12=D16,D8,0))</f>
        <v>Апакетов Эдуард</v>
      </c>
      <c r="F19" s="49"/>
      <c r="G19" s="49"/>
      <c r="H19" s="49"/>
      <c r="I19" s="49"/>
      <c r="J19" s="49"/>
    </row>
    <row r="20" spans="1:10" s="40" customFormat="1" ht="10.5" customHeight="1">
      <c r="A20" s="38"/>
      <c r="B20" s="38"/>
      <c r="C20" s="38"/>
      <c r="D20" s="38"/>
      <c r="E20" s="50"/>
      <c r="F20" s="37"/>
      <c r="G20" s="50"/>
      <c r="H20" s="37"/>
      <c r="I20" s="37"/>
      <c r="J20" s="50" t="s">
        <v>1</v>
      </c>
    </row>
    <row r="21" spans="1:10" s="40" customFormat="1" ht="10.5" customHeight="1">
      <c r="A21" s="38">
        <v>-1</v>
      </c>
      <c r="B21" s="49" t="str">
        <f>IF(C6=B5,B7,IF(C6=B7,B5,0))</f>
        <v>Молдаванцев Никита</v>
      </c>
      <c r="C21" s="38"/>
      <c r="D21" s="38"/>
      <c r="E21" s="50"/>
      <c r="F21" s="37"/>
      <c r="G21" s="50"/>
      <c r="H21" s="37"/>
      <c r="I21" s="37"/>
      <c r="J21" s="50"/>
    </row>
    <row r="22" spans="1:10" s="40" customFormat="1" ht="10.5" customHeight="1">
      <c r="A22" s="38"/>
      <c r="B22" s="51">
        <v>8</v>
      </c>
      <c r="C22" s="42" t="s">
        <v>132</v>
      </c>
      <c r="D22" s="38"/>
      <c r="E22" s="50"/>
      <c r="F22" s="37"/>
      <c r="G22" s="50"/>
      <c r="H22" s="37"/>
      <c r="I22" s="37"/>
      <c r="J22" s="50"/>
    </row>
    <row r="23" spans="1:10" s="40" customFormat="1" ht="10.5" customHeight="1">
      <c r="A23" s="38">
        <v>-2</v>
      </c>
      <c r="B23" s="52" t="str">
        <f>IF(C10=B9,B11,IF(C10=B11,B9,0))</f>
        <v>Гайфуллин Роберт</v>
      </c>
      <c r="C23" s="51">
        <v>10</v>
      </c>
      <c r="D23" s="42" t="s">
        <v>130</v>
      </c>
      <c r="E23" s="50"/>
      <c r="F23" s="37"/>
      <c r="G23" s="50"/>
      <c r="H23" s="37"/>
      <c r="I23" s="37"/>
      <c r="J23" s="50"/>
    </row>
    <row r="24" spans="1:10" s="40" customFormat="1" ht="10.5" customHeight="1">
      <c r="A24" s="38"/>
      <c r="B24" s="38">
        <v>-6</v>
      </c>
      <c r="C24" s="52" t="str">
        <f>IF(D16=C14,C18,IF(D16=C18,C14,0))</f>
        <v>Ерыкалин Юрий</v>
      </c>
      <c r="D24" s="51"/>
      <c r="E24" s="50"/>
      <c r="F24" s="37"/>
      <c r="G24" s="50"/>
      <c r="H24" s="37"/>
      <c r="I24" s="37"/>
      <c r="J24" s="50"/>
    </row>
    <row r="25" spans="1:10" s="40" customFormat="1" ht="10.5" customHeight="1">
      <c r="A25" s="38">
        <v>-3</v>
      </c>
      <c r="B25" s="49" t="str">
        <f>IF(C14=B13,B15,IF(C14=B15,B13,0))</f>
        <v>Шаяхметов Азамат</v>
      </c>
      <c r="C25" s="38"/>
      <c r="D25" s="41">
        <v>12</v>
      </c>
      <c r="E25" s="45" t="s">
        <v>130</v>
      </c>
      <c r="F25" s="46"/>
      <c r="G25" s="46"/>
      <c r="H25" s="46"/>
      <c r="I25" s="46"/>
      <c r="J25" s="46"/>
    </row>
    <row r="26" spans="1:10" s="40" customFormat="1" ht="10.5" customHeight="1">
      <c r="A26" s="38"/>
      <c r="B26" s="51">
        <v>9</v>
      </c>
      <c r="C26" s="42" t="s">
        <v>125</v>
      </c>
      <c r="D26" s="41"/>
      <c r="E26" s="50"/>
      <c r="F26" s="37"/>
      <c r="G26" s="50"/>
      <c r="H26" s="37"/>
      <c r="I26" s="37"/>
      <c r="J26" s="50" t="s">
        <v>2</v>
      </c>
    </row>
    <row r="27" spans="1:10" s="40" customFormat="1" ht="10.5" customHeight="1">
      <c r="A27" s="38">
        <v>-4</v>
      </c>
      <c r="B27" s="52" t="str">
        <f>IF(C18=B17,B19,IF(C18=B19,B17,0))</f>
        <v>Мирвалиева Альфия</v>
      </c>
      <c r="C27" s="51">
        <v>11</v>
      </c>
      <c r="D27" s="44" t="s">
        <v>124</v>
      </c>
      <c r="E27" s="50"/>
      <c r="F27" s="37"/>
      <c r="G27" s="50"/>
      <c r="H27" s="37"/>
      <c r="I27" s="37"/>
      <c r="J27" s="50"/>
    </row>
    <row r="28" spans="1:10" s="40" customFormat="1" ht="10.5" customHeight="1">
      <c r="A28" s="38"/>
      <c r="B28" s="38">
        <v>-5</v>
      </c>
      <c r="C28" s="52" t="str">
        <f>IF(D8=C6,C10,IF(D8=C10,C6,0))</f>
        <v>Саитов Ринат</v>
      </c>
      <c r="D28" s="38">
        <v>-12</v>
      </c>
      <c r="E28" s="49" t="str">
        <f>IF(E25=D23,D27,IF(E25=D27,D23,0))</f>
        <v>Саитов Ринат</v>
      </c>
      <c r="F28" s="49"/>
      <c r="G28" s="49"/>
      <c r="H28" s="49"/>
      <c r="I28" s="49"/>
      <c r="J28" s="49"/>
    </row>
    <row r="29" spans="1:10" s="40" customFormat="1" ht="10.5" customHeight="1">
      <c r="A29" s="38"/>
      <c r="B29" s="38"/>
      <c r="C29" s="38"/>
      <c r="D29" s="38"/>
      <c r="E29" s="50"/>
      <c r="F29" s="37"/>
      <c r="G29" s="50"/>
      <c r="H29" s="37"/>
      <c r="I29" s="37"/>
      <c r="J29" s="50" t="s">
        <v>3</v>
      </c>
    </row>
    <row r="30" spans="1:10" s="40" customFormat="1" ht="10.5" customHeight="1">
      <c r="A30" s="38"/>
      <c r="B30" s="38"/>
      <c r="C30" s="38">
        <v>-10</v>
      </c>
      <c r="D30" s="49" t="str">
        <f>IF(D23=C22,C24,IF(D23=C24,C22,0))</f>
        <v>Молдаванцев Никита</v>
      </c>
      <c r="E30" s="50"/>
      <c r="F30" s="37"/>
      <c r="G30" s="50"/>
      <c r="H30" s="37"/>
      <c r="I30" s="37"/>
      <c r="J30" s="50"/>
    </row>
    <row r="31" spans="1:10" s="40" customFormat="1" ht="10.5" customHeight="1">
      <c r="A31" s="38"/>
      <c r="B31" s="38"/>
      <c r="C31" s="38"/>
      <c r="D31" s="41">
        <v>13</v>
      </c>
      <c r="E31" s="45" t="s">
        <v>125</v>
      </c>
      <c r="F31" s="46"/>
      <c r="G31" s="46"/>
      <c r="H31" s="46"/>
      <c r="I31" s="46"/>
      <c r="J31" s="46"/>
    </row>
    <row r="32" spans="1:10" s="40" customFormat="1" ht="10.5" customHeight="1">
      <c r="A32" s="38">
        <v>-8</v>
      </c>
      <c r="B32" s="49" t="str">
        <f>IF(C22=B21,B23,IF(C22=B23,B21,0))</f>
        <v>Гайфуллин Роберт</v>
      </c>
      <c r="C32" s="38">
        <v>-11</v>
      </c>
      <c r="D32" s="52" t="str">
        <f>IF(D27=C26,C28,IF(D27=C28,C26,0))</f>
        <v>Шаяхметов Азамат</v>
      </c>
      <c r="E32" s="50"/>
      <c r="F32" s="37"/>
      <c r="G32" s="50"/>
      <c r="H32" s="37"/>
      <c r="I32" s="37"/>
      <c r="J32" s="50" t="s">
        <v>4</v>
      </c>
    </row>
    <row r="33" spans="1:10" s="40" customFormat="1" ht="10.5" customHeight="1">
      <c r="A33" s="38"/>
      <c r="B33" s="41">
        <v>14</v>
      </c>
      <c r="C33" s="53" t="s">
        <v>129</v>
      </c>
      <c r="D33" s="38">
        <v>-13</v>
      </c>
      <c r="E33" s="49" t="str">
        <f>IF(E31=D30,D32,IF(E31=D32,D30,0))</f>
        <v>Молдаванцев Никита</v>
      </c>
      <c r="F33" s="49"/>
      <c r="G33" s="49"/>
      <c r="H33" s="49"/>
      <c r="I33" s="49"/>
      <c r="J33" s="49"/>
    </row>
    <row r="34" spans="1:10" s="40" customFormat="1" ht="10.5" customHeight="1">
      <c r="A34" s="38">
        <v>-9</v>
      </c>
      <c r="B34" s="52" t="str">
        <f>IF(C26=B25,B27,IF(C26=B27,B25,0))</f>
        <v>Мирвалиева Альфия</v>
      </c>
      <c r="C34" s="50" t="s">
        <v>7</v>
      </c>
      <c r="D34" s="38"/>
      <c r="E34" s="50"/>
      <c r="F34" s="37"/>
      <c r="G34" s="50"/>
      <c r="H34" s="37"/>
      <c r="I34" s="37"/>
      <c r="J34" s="50" t="s">
        <v>5</v>
      </c>
    </row>
    <row r="35" spans="1:10" s="40" customFormat="1" ht="10.5" customHeight="1">
      <c r="A35" s="38"/>
      <c r="B35" s="38">
        <v>-14</v>
      </c>
      <c r="C35" s="49" t="str">
        <f>IF(C33=B32,B34,IF(C33=B34,B32,0))</f>
        <v>Мирвалиева Альфия</v>
      </c>
      <c r="D35" s="54"/>
      <c r="E35" s="54"/>
      <c r="F35" s="54"/>
      <c r="G35" s="54"/>
      <c r="H35" s="54"/>
      <c r="I35" s="37"/>
      <c r="J35" s="37"/>
    </row>
    <row r="36" spans="1:10" s="40" customFormat="1" ht="10.5" customHeight="1">
      <c r="A36" s="38"/>
      <c r="B36" s="38"/>
      <c r="C36" s="50" t="s">
        <v>9</v>
      </c>
      <c r="D36" s="38"/>
      <c r="E36" s="50"/>
      <c r="F36" s="37"/>
      <c r="G36" s="37"/>
      <c r="H36" s="37"/>
      <c r="I36" s="37"/>
      <c r="J36" s="37"/>
    </row>
    <row r="37" spans="1:13" ht="10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0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0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0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0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0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0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0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0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0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2009-11-21T13:55:47Z</cp:lastPrinted>
  <dcterms:created xsi:type="dcterms:W3CDTF">2008-02-03T08:28:10Z</dcterms:created>
  <dcterms:modified xsi:type="dcterms:W3CDTF">2009-11-23T10:28:28Z</dcterms:modified>
  <cp:category/>
  <cp:version/>
  <cp:contentType/>
  <cp:contentStatus/>
</cp:coreProperties>
</file>